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3040" windowHeight="8976" tabRatio="601" activeTab="0"/>
  </bookViews>
  <sheets>
    <sheet name="ACCUEIL" sheetId="1" r:id="rId1"/>
    <sheet name="Plan de financement" sheetId="2" r:id="rId2"/>
    <sheet name="Compte de résultat" sheetId="3" r:id="rId3"/>
    <sheet name="Prêt 1" sheetId="4" r:id="rId4"/>
    <sheet name="Prêt 2" sheetId="5" r:id="rId5"/>
    <sheet name="Prêt 3" sheetId="6" r:id="rId6"/>
    <sheet name="Prêt 4" sheetId="7" r:id="rId7"/>
  </sheets>
  <definedNames>
    <definedName name="D1erForm">#REF!</definedName>
    <definedName name="D1erNl">#REF!</definedName>
    <definedName name="D1erReport">#REF!</definedName>
    <definedName name="DateDébut">#REF!</definedName>
    <definedName name="Décalage">#REF!</definedName>
    <definedName name="DécalageNl">#REF!</definedName>
    <definedName name="DécalFormation">#REF!</definedName>
    <definedName name="DécalRetraite">#REF!</definedName>
    <definedName name="nSkip">15</definedName>
    <definedName name="P_Retraite">#REF!</definedName>
    <definedName name="_xlnm.Print_Area" localSheetId="2">'Compte de résultat'!$A$1:$D$57</definedName>
    <definedName name="_xlnm.Print_Area" localSheetId="3">'Prêt 1'!$A$2:$H$112</definedName>
  </definedNames>
  <calcPr fullCalcOnLoad="1"/>
</workbook>
</file>

<file path=xl/sharedStrings.xml><?xml version="1.0" encoding="utf-8"?>
<sst xmlns="http://schemas.openxmlformats.org/spreadsheetml/2006/main" count="206" uniqueCount="124">
  <si>
    <t>(Intérêts des emprunts, agios, frais d'escompte)</t>
  </si>
  <si>
    <t>TOTAL DES RESSOURCES STABLES</t>
  </si>
  <si>
    <t>TOTAL DES BESOINS PERMANENTS</t>
  </si>
  <si>
    <t>AMORTISSEMENTS</t>
  </si>
  <si>
    <t>Durée</t>
  </si>
  <si>
    <t>AMORTISSEMENT ANNUEL</t>
  </si>
  <si>
    <t>MONTANT</t>
  </si>
  <si>
    <t>REMBOURSEMENT KRD</t>
  </si>
  <si>
    <t>TYPE INVESTISSEMENT</t>
  </si>
  <si>
    <t>TYPE EMPRUNT</t>
  </si>
  <si>
    <t>CAPACITE D'AUTOFINANCEMENT</t>
  </si>
  <si>
    <t>Année 1</t>
  </si>
  <si>
    <t>Année 2</t>
  </si>
  <si>
    <t>Année 3</t>
  </si>
  <si>
    <t>Autres</t>
  </si>
  <si>
    <t>Chiffre d'affaires</t>
  </si>
  <si>
    <t>Ventes de marchandises</t>
  </si>
  <si>
    <t>Ventes de produits finis</t>
  </si>
  <si>
    <t>Prestations de service</t>
  </si>
  <si>
    <t>TOTAL DES PRODUITS</t>
  </si>
  <si>
    <t>Fournitures non stockées (eau, électricité, gaz)</t>
  </si>
  <si>
    <t>Honoraires (comptables, avocats)</t>
  </si>
  <si>
    <t>Déplacements, missions</t>
  </si>
  <si>
    <t>Frais postaux, téléphone</t>
  </si>
  <si>
    <t>Impôts et taxes</t>
  </si>
  <si>
    <t>Charges de personnel</t>
  </si>
  <si>
    <t>Charges financières</t>
  </si>
  <si>
    <t>Autres charges</t>
  </si>
  <si>
    <t>Dotation aux amortissements et provisions</t>
  </si>
  <si>
    <t>Impôt sur les sociétés</t>
  </si>
  <si>
    <t>TOTAL DES CHARGES</t>
  </si>
  <si>
    <t>Capital année 1</t>
  </si>
  <si>
    <t>Capital année 2</t>
  </si>
  <si>
    <t>Capital année 3</t>
  </si>
  <si>
    <t>Intérêts année 1</t>
  </si>
  <si>
    <t>Intérêts année 2</t>
  </si>
  <si>
    <t>Intérêts année 3</t>
  </si>
  <si>
    <t>Immobilisations Incorporelles</t>
  </si>
  <si>
    <t>Immobilisations Corporelles</t>
  </si>
  <si>
    <t>Total des paiements :</t>
  </si>
  <si>
    <t>TOTAL DES BESOINS CIRCULANTS</t>
  </si>
  <si>
    <t>SOLDE</t>
  </si>
  <si>
    <t>REMBOURS. DU CAPITAL DES EMPRUNTS</t>
  </si>
  <si>
    <t>Immobilisations financières</t>
  </si>
  <si>
    <t>TOTAL DES BESOINS</t>
  </si>
  <si>
    <t>Capitaux propres</t>
  </si>
  <si>
    <t>Subventions</t>
  </si>
  <si>
    <t xml:space="preserve">Capitaux empruntés </t>
  </si>
  <si>
    <t>TOTAL DES RESSOURCES</t>
  </si>
  <si>
    <t>Assurances</t>
  </si>
  <si>
    <t>Fournitures diverses (Emballages,…)</t>
  </si>
  <si>
    <t>Loyer local + charges</t>
  </si>
  <si>
    <t>Entretien locaux et matériel</t>
  </si>
  <si>
    <t>Rémunération brute des salariés</t>
  </si>
  <si>
    <t>Charges salariales patronales</t>
  </si>
  <si>
    <t>Échéance</t>
  </si>
  <si>
    <t xml:space="preserve">Paiement </t>
  </si>
  <si>
    <t>Capital</t>
  </si>
  <si>
    <t>Intérêts</t>
  </si>
  <si>
    <t>Total des intérêts versés</t>
  </si>
  <si>
    <t>Nouveau montant à rembourser</t>
  </si>
  <si>
    <t>Investissements après le démarrage</t>
  </si>
  <si>
    <t>REMBOURSEMENT DU CAPITAL DES EMPRUNTS</t>
  </si>
  <si>
    <t>BESOINS HT</t>
  </si>
  <si>
    <t>RESSOURCES HT</t>
  </si>
  <si>
    <t xml:space="preserve">Nom du Créateur : </t>
  </si>
  <si>
    <t>Autres créances (TVA à récupérer)</t>
  </si>
  <si>
    <t>CAF</t>
  </si>
  <si>
    <t/>
  </si>
  <si>
    <t>Calculateur de prêts</t>
  </si>
  <si>
    <t>SOLDE CUMULE</t>
  </si>
  <si>
    <t>Cette feuille de calcul peut vous aider à calculer le coût d'un prêt. Entrez vos valeurs dans les cases jaunes, en remplaçant les exemples qui s'y trouvent. Le résultat sera affiché dans les cases vertes.
Cette feuille est verrouillée pour protéger les formules qui serviront à calculer vos résultats. Pour déverrouiller la feuille, sélectionnez Protection dans le menu Outils, puis cliquez sur Ôter la protection de la feuille. Cette feuille n'utilise pas de mot de passe.</t>
  </si>
  <si>
    <t>Montant du prêt :</t>
  </si>
  <si>
    <t>Taux d'intérêt annuel :</t>
  </si>
  <si>
    <t>Durée du prêt (en années) :</t>
  </si>
  <si>
    <t>Nombre de paiements par an :</t>
  </si>
  <si>
    <t>Nombre total d'échéances :</t>
  </si>
  <si>
    <t>Paiement par échéance :</t>
  </si>
  <si>
    <t>Total des intérêts versés :</t>
  </si>
  <si>
    <t>Achats</t>
  </si>
  <si>
    <t>Matières premières</t>
  </si>
  <si>
    <t>Marchandises</t>
  </si>
  <si>
    <t>Charges externes</t>
  </si>
  <si>
    <t>Frais d'établissement</t>
  </si>
  <si>
    <t>Transports et Location matériel (leasing)</t>
  </si>
  <si>
    <t>RESULTAT AVANT IMPÔTS</t>
  </si>
  <si>
    <t>RESULTAT NET</t>
  </si>
  <si>
    <t>Prélèvement gérant majoritaire</t>
  </si>
  <si>
    <t>Documentation générale et technique</t>
  </si>
  <si>
    <t>Cotisations sociales du gérant</t>
  </si>
  <si>
    <t xml:space="preserve">Prêt bancaire </t>
  </si>
  <si>
    <t xml:space="preserve">Apport personnel en compte courant </t>
  </si>
  <si>
    <t xml:space="preserve">Apport personnel en capital </t>
  </si>
  <si>
    <t xml:space="preserve">Année 1 </t>
  </si>
  <si>
    <t xml:space="preserve">Calcul du Seuil de rentabilité </t>
  </si>
  <si>
    <t>CF / taux de marge sur coûts variables</t>
  </si>
  <si>
    <t>Marge brute</t>
  </si>
  <si>
    <t>Taux de marge brute en %</t>
  </si>
  <si>
    <t>Frais bancaires</t>
  </si>
  <si>
    <t xml:space="preserve">Publicité, marketing , frais de communication </t>
  </si>
  <si>
    <t>Fonds de commerce / Droit au bail</t>
  </si>
  <si>
    <t>Démarrage</t>
  </si>
  <si>
    <t>(Taxe foncière ou autres)</t>
  </si>
  <si>
    <t>Conseil (Expertise comptable, propriété intellectuelle, …)</t>
  </si>
  <si>
    <t>Marketing - Communication (Site internet, publicité, …)</t>
  </si>
  <si>
    <t xml:space="preserve">Aménagements et agencements (dont enseigne) </t>
  </si>
  <si>
    <t>Mobilier (bureaux, armoires, tables, chaises, …)</t>
  </si>
  <si>
    <t>Matériels de bureau et informatique (ordinateurs, photocopieurs, matériels audiovisuels et sonores …)</t>
  </si>
  <si>
    <t xml:space="preserve">Installations techniques, matériels et outillages </t>
  </si>
  <si>
    <t>Matériels de transport</t>
  </si>
  <si>
    <t xml:space="preserve">Dépôt de garantie (garantie pour local commercial ou autre) </t>
  </si>
  <si>
    <t>Stock de départ</t>
  </si>
  <si>
    <t>Variation du BFR</t>
  </si>
  <si>
    <t xml:space="preserve">Autres </t>
  </si>
  <si>
    <t>PRODUITS HT</t>
  </si>
  <si>
    <t>CHARGES HT</t>
  </si>
  <si>
    <t>Crédit ou découvert sur TVA</t>
  </si>
  <si>
    <t xml:space="preserve">Achats de sous-traitance </t>
  </si>
  <si>
    <t>Droit d'entrée Franchise</t>
  </si>
  <si>
    <t>Trésorerie de démarrage</t>
  </si>
  <si>
    <t>Frais de garantie et cotisations, frais bancaires, adhésion</t>
  </si>
  <si>
    <t>Prêt d'honneur Solidaire</t>
  </si>
  <si>
    <t>Prêt d'honnneur Initiactive 95</t>
  </si>
  <si>
    <t>Prêt d'honneur CR BPI</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</si>
</sst>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 €&quot;;\-#,##0&quot; €&quot;"/>
    <numFmt numFmtId="183" formatCode="#,##0&quot; €&quot;;[Red]\-#,##0&quot; €&quot;"/>
    <numFmt numFmtId="184" formatCode="#,##0.00&quot; €&quot;;\-#,##0.00&quot; €&quot;"/>
    <numFmt numFmtId="185" formatCode="#,##0.00&quot; €&quot;;[Red]\-#,##0.00&quot; €&quot;"/>
    <numFmt numFmtId="186" formatCode="_-* #,##0&quot; €&quot;_-;\-* #,##0&quot; €&quot;_-;_-* &quot;-&quot;&quot; €&quot;_-;_-@_-"/>
    <numFmt numFmtId="187" formatCode="_-* #,##0_ _€_-;\-* #,##0_ _€_-;_-* &quot;-&quot;_ _€_-;_-@_-"/>
    <numFmt numFmtId="188" formatCode="_-* #,##0.00&quot; €&quot;_-;\-* #,##0.00&quot; €&quot;_-;_-* &quot;-&quot;??&quot; €&quot;_-;_-@_-"/>
    <numFmt numFmtId="189" formatCode="_-* #,##0.00_ _€_-;\-* #,##0.00_ _€_-;_-* &quot;-&quot;??_ _€_-;_-@_-"/>
    <numFmt numFmtId="190" formatCode="#,##0&quot; F&quot;;\-#,##0&quot; F&quot;"/>
    <numFmt numFmtId="191" formatCode="#,##0&quot; F&quot;;[Red]\-#,##0&quot; F&quot;"/>
    <numFmt numFmtId="192" formatCode="#,##0.00&quot; F&quot;;\-#,##0.00&quot; F&quot;"/>
    <numFmt numFmtId="193" formatCode="#,##0.00&quot; F&quot;;[Red]\-#,##0.00&quot; F&quot;"/>
    <numFmt numFmtId="194" formatCode="_-* #,##0&quot; F&quot;_-;\-* #,##0&quot; F&quot;_-;_-* &quot;-&quot;&quot; F&quot;_-;_-@_-"/>
    <numFmt numFmtId="195" formatCode="_-* #,##0_ _F_-;\-* #,##0_ _F_-;_-* &quot;-&quot;_ _F_-;_-@_-"/>
    <numFmt numFmtId="196" formatCode="_-* #,##0.00&quot; F&quot;_-;\-* #,##0.00&quot; F&quot;_-;_-* &quot;-&quot;??&quot; F&quot;_-;_-@_-"/>
    <numFmt numFmtId="197" formatCode="_-* #,##0.00_ _F_-;\-* #,##0.00_ _F_-;_-* &quot;-&quot;??_ _F_-;_-@_-"/>
    <numFmt numFmtId="198" formatCode="d/m/yy"/>
    <numFmt numFmtId="199" formatCode="#,##0\ &quot;F&quot;"/>
    <numFmt numFmtId="200" formatCode="#,##0.00\ &quot;F&quot;"/>
    <numFmt numFmtId="201" formatCode="#,##0.0\ &quot;F&quot;"/>
    <numFmt numFmtId="202" formatCode="#,##0.000\ &quot;F&quot;"/>
    <numFmt numFmtId="203" formatCode="#,##0.0000\ &quot;F&quot;"/>
    <numFmt numFmtId="204" formatCode="#,##0.00000\ &quot;F&quot;"/>
    <numFmt numFmtId="205" formatCode="#,##0&quot; F&quot;"/>
    <numFmt numFmtId="206" formatCode="#,##0.00&quot; F&quot;"/>
    <numFmt numFmtId="207" formatCode="#,##0.00&quot;€&quot;"/>
    <numFmt numFmtId="208" formatCode="#,##0&quot;€&quot;"/>
    <numFmt numFmtId="209" formatCode="_ * #,##0.00_ \ [$€-1]_ ;_ * \-#,##0.00\ \ [$€-1]_ ;_ * &quot;-&quot;??_ \ [$€-1]_ ;_ @_ "/>
    <numFmt numFmtId="210" formatCode="#,##0.00\ [$F-40C]"/>
    <numFmt numFmtId="211" formatCode="0.00\ %"/>
    <numFmt numFmtId="212" formatCode="#,##0.00\ [$F-40C];[Red]\-#,##0.00\ [$F-40C]"/>
    <numFmt numFmtId="213" formatCode="#,##0_ ;[Red]\-#,##0\ "/>
    <numFmt numFmtId="214" formatCode="0.000"/>
    <numFmt numFmtId="215" formatCode="0.0"/>
    <numFmt numFmtId="216" formatCode="_ * #,##0_ \ [$€-1]_ ;_ * \-#,##0\ \ [$€-1]_ ;_ * &quot;-&quot;_ \ [$€-1]_ ;_ @_ "/>
    <numFmt numFmtId="217" formatCode="#,##0\ [$€-1]"/>
    <numFmt numFmtId="218" formatCode="#,##0\ [$€-1];[Red]\-#,##0\ [$€-1]"/>
    <numFmt numFmtId="219" formatCode="0.0%"/>
    <numFmt numFmtId="220" formatCode="[$-40C]dddd\ d\ mmmm\ yyyy"/>
  </numFmts>
  <fonts count="66">
    <font>
      <sz val="10"/>
      <name val="Geneva"/>
      <family val="0"/>
    </font>
    <font>
      <b/>
      <sz val="10"/>
      <name val="Geneva"/>
      <family val="0"/>
    </font>
    <font>
      <i/>
      <sz val="10"/>
      <name val="Geneva"/>
      <family val="0"/>
    </font>
    <font>
      <b/>
      <i/>
      <sz val="10"/>
      <name val="Geneva"/>
      <family val="0"/>
    </font>
    <font>
      <sz val="9"/>
      <name val="Geneva"/>
      <family val="0"/>
    </font>
    <font>
      <u val="single"/>
      <sz val="10"/>
      <color indexed="12"/>
      <name val="Geneva"/>
      <family val="0"/>
    </font>
    <font>
      <u val="single"/>
      <sz val="10"/>
      <color indexed="36"/>
      <name val="Geneva"/>
      <family val="0"/>
    </font>
    <font>
      <sz val="12"/>
      <name val="Arial"/>
      <family val="2"/>
    </font>
    <font>
      <sz val="10"/>
      <name val="Arial"/>
      <family val="2"/>
    </font>
    <font>
      <b/>
      <sz val="14"/>
      <color indexed="8"/>
      <name val="Arial"/>
      <family val="2"/>
    </font>
    <font>
      <b/>
      <sz val="12"/>
      <color indexed="8"/>
      <name val="Arial"/>
      <family val="2"/>
    </font>
    <font>
      <b/>
      <i/>
      <sz val="12"/>
      <color indexed="8"/>
      <name val="Arial"/>
      <family val="2"/>
    </font>
    <font>
      <b/>
      <sz val="12"/>
      <name val="Arial"/>
      <family val="2"/>
    </font>
    <font>
      <b/>
      <i/>
      <sz val="12"/>
      <name val="Arial"/>
      <family val="2"/>
    </font>
    <font>
      <b/>
      <sz val="14"/>
      <name val="Arial"/>
      <family val="2"/>
    </font>
    <font>
      <sz val="10"/>
      <color indexed="8"/>
      <name val="Arial"/>
      <family val="2"/>
    </font>
    <font>
      <b/>
      <sz val="10"/>
      <name val="Arial"/>
      <family val="2"/>
    </font>
    <font>
      <sz val="10"/>
      <color indexed="10"/>
      <name val="Arial"/>
      <family val="2"/>
    </font>
    <font>
      <sz val="22"/>
      <color indexed="9"/>
      <name val="Arial"/>
      <family val="2"/>
    </font>
    <font>
      <sz val="10"/>
      <color indexed="23"/>
      <name val="Arial"/>
      <family val="2"/>
    </font>
    <font>
      <sz val="9"/>
      <color indexed="23"/>
      <name val="Geneva"/>
      <family val="0"/>
    </font>
    <font>
      <sz val="10"/>
      <color indexed="43"/>
      <name val="Arial"/>
      <family val="2"/>
    </font>
    <font>
      <sz val="9"/>
      <color indexed="43"/>
      <name val="Geneva"/>
      <family val="0"/>
    </font>
    <font>
      <b/>
      <sz val="10"/>
      <color indexed="43"/>
      <name val="Arial"/>
      <family val="2"/>
    </font>
    <font>
      <b/>
      <u val="single"/>
      <sz val="10"/>
      <color indexed="8"/>
      <name val="Arial"/>
      <family val="2"/>
    </font>
    <font>
      <b/>
      <sz val="10"/>
      <color indexed="10"/>
      <name val="Arial"/>
      <family val="2"/>
    </font>
    <font>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0"/>
      <name val="Arial"/>
      <family val="2"/>
    </font>
    <font>
      <sz val="12"/>
      <color indexed="8"/>
      <name val="Calibri"/>
      <family val="0"/>
    </font>
    <font>
      <sz val="12"/>
      <color indexed="1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5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89">
    <xf numFmtId="0" fontId="0" fillId="0" borderId="0" xfId="0" applyAlignment="1">
      <alignment/>
    </xf>
    <xf numFmtId="0" fontId="8" fillId="0" borderId="0" xfId="0" applyFont="1" applyAlignment="1" applyProtection="1">
      <alignment/>
      <protection/>
    </xf>
    <xf numFmtId="0" fontId="8" fillId="0" borderId="0" xfId="0" applyFont="1" applyAlignment="1" applyProtection="1">
      <alignment horizontal="center"/>
      <protection/>
    </xf>
    <xf numFmtId="211" fontId="8" fillId="33" borderId="10" xfId="0" applyNumberFormat="1" applyFont="1" applyFill="1" applyBorder="1" applyAlignment="1" applyProtection="1">
      <alignment/>
      <protection locked="0"/>
    </xf>
    <xf numFmtId="0" fontId="8" fillId="0" borderId="0" xfId="0" applyFont="1" applyBorder="1" applyAlignment="1" applyProtection="1">
      <alignment/>
      <protection/>
    </xf>
    <xf numFmtId="0" fontId="8" fillId="33" borderId="11" xfId="0" applyFont="1" applyFill="1" applyBorder="1" applyAlignment="1" applyProtection="1">
      <alignment/>
      <protection locked="0"/>
    </xf>
    <xf numFmtId="0" fontId="8" fillId="33" borderId="12" xfId="0" applyFont="1" applyFill="1" applyBorder="1" applyAlignment="1" applyProtection="1">
      <alignment/>
      <protection locked="0"/>
    </xf>
    <xf numFmtId="0" fontId="8" fillId="34" borderId="10" xfId="0" applyFont="1" applyFill="1" applyBorder="1" applyAlignment="1" applyProtection="1">
      <alignment/>
      <protection/>
    </xf>
    <xf numFmtId="0" fontId="23" fillId="35" borderId="13" xfId="0" applyFont="1" applyFill="1" applyBorder="1" applyAlignment="1" applyProtection="1">
      <alignment horizontal="center" vertical="center" wrapText="1"/>
      <protection/>
    </xf>
    <xf numFmtId="0" fontId="23" fillId="35" borderId="14" xfId="0" applyFont="1" applyFill="1" applyBorder="1" applyAlignment="1" applyProtection="1">
      <alignment horizontal="center" vertical="center" wrapText="1"/>
      <protection/>
    </xf>
    <xf numFmtId="0" fontId="23" fillId="35" borderId="11"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protection/>
    </xf>
    <xf numFmtId="0" fontId="8" fillId="34" borderId="16" xfId="0" applyFont="1" applyFill="1" applyBorder="1" applyAlignment="1" applyProtection="1">
      <alignment horizontal="center"/>
      <protection/>
    </xf>
    <xf numFmtId="208" fontId="8" fillId="33" borderId="11" xfId="48" applyNumberFormat="1" applyFont="1" applyFill="1" applyBorder="1" applyAlignment="1" applyProtection="1">
      <alignment/>
      <protection locked="0"/>
    </xf>
    <xf numFmtId="207" fontId="8" fillId="34" borderId="11" xfId="48" applyNumberFormat="1" applyFont="1" applyFill="1" applyBorder="1" applyAlignment="1" applyProtection="1">
      <alignment/>
      <protection/>
    </xf>
    <xf numFmtId="207" fontId="8" fillId="34" borderId="12" xfId="0" applyNumberFormat="1" applyFont="1" applyFill="1" applyBorder="1" applyAlignment="1" applyProtection="1">
      <alignment/>
      <protection/>
    </xf>
    <xf numFmtId="207" fontId="8" fillId="34" borderId="10" xfId="0" applyNumberFormat="1" applyFont="1" applyFill="1" applyBorder="1" applyAlignment="1" applyProtection="1">
      <alignment/>
      <protection/>
    </xf>
    <xf numFmtId="207" fontId="8" fillId="34" borderId="17" xfId="0" applyNumberFormat="1" applyFont="1" applyFill="1" applyBorder="1" applyAlignment="1" applyProtection="1">
      <alignment/>
      <protection/>
    </xf>
    <xf numFmtId="207" fontId="8" fillId="34" borderId="12" xfId="0" applyNumberFormat="1" applyFont="1" applyFill="1" applyBorder="1" applyAlignment="1" applyProtection="1">
      <alignment/>
      <protection/>
    </xf>
    <xf numFmtId="207" fontId="8" fillId="34" borderId="18" xfId="0" applyNumberFormat="1" applyFont="1" applyFill="1" applyBorder="1" applyAlignment="1" applyProtection="1">
      <alignment/>
      <protection/>
    </xf>
    <xf numFmtId="207" fontId="8" fillId="34" borderId="10" xfId="0" applyNumberFormat="1" applyFont="1" applyFill="1" applyBorder="1" applyAlignment="1" applyProtection="1">
      <alignment/>
      <protection/>
    </xf>
    <xf numFmtId="208" fontId="15" fillId="0" borderId="19" xfId="0" applyNumberFormat="1" applyFont="1" applyBorder="1" applyAlignment="1" applyProtection="1">
      <alignment/>
      <protection/>
    </xf>
    <xf numFmtId="208" fontId="8" fillId="0" borderId="19" xfId="0" applyNumberFormat="1" applyFont="1" applyBorder="1" applyAlignment="1" applyProtection="1">
      <alignment/>
      <protection/>
    </xf>
    <xf numFmtId="208" fontId="8" fillId="0" borderId="20" xfId="0" applyNumberFormat="1" applyFont="1" applyBorder="1" applyAlignment="1" applyProtection="1">
      <alignment/>
      <protection/>
    </xf>
    <xf numFmtId="217" fontId="17" fillId="0" borderId="19" xfId="0" applyNumberFormat="1" applyFont="1" applyBorder="1" applyAlignment="1" applyProtection="1">
      <alignment horizontal="right" vertical="top" wrapText="1"/>
      <protection locked="0"/>
    </xf>
    <xf numFmtId="217" fontId="17" fillId="0" borderId="20" xfId="0" applyNumberFormat="1" applyFont="1" applyBorder="1" applyAlignment="1" applyProtection="1">
      <alignment horizontal="right" vertical="top" wrapText="1"/>
      <protection locked="0"/>
    </xf>
    <xf numFmtId="0" fontId="17" fillId="0" borderId="21" xfId="0" applyFont="1" applyBorder="1" applyAlignment="1" applyProtection="1">
      <alignment horizontal="left" vertical="top" wrapText="1"/>
      <protection locked="0"/>
    </xf>
    <xf numFmtId="0" fontId="17" fillId="0" borderId="21" xfId="0" applyFont="1" applyBorder="1" applyAlignment="1" applyProtection="1">
      <alignment vertical="top" wrapText="1"/>
      <protection locked="0"/>
    </xf>
    <xf numFmtId="3" fontId="17" fillId="0" borderId="21" xfId="0" applyNumberFormat="1" applyFont="1" applyBorder="1" applyAlignment="1" applyProtection="1">
      <alignment horizontal="right" vertical="top" wrapText="1"/>
      <protection locked="0"/>
    </xf>
    <xf numFmtId="0" fontId="25" fillId="0" borderId="21" xfId="0" applyFont="1" applyBorder="1" applyAlignment="1" applyProtection="1">
      <alignment vertical="top" wrapText="1"/>
      <protection locked="0"/>
    </xf>
    <xf numFmtId="208" fontId="17" fillId="0" borderId="19" xfId="0" applyNumberFormat="1" applyFont="1" applyBorder="1" applyAlignment="1" applyProtection="1">
      <alignment/>
      <protection locked="0"/>
    </xf>
    <xf numFmtId="208" fontId="17" fillId="0" borderId="20" xfId="0" applyNumberFormat="1" applyFont="1" applyBorder="1" applyAlignment="1" applyProtection="1">
      <alignment/>
      <protection locked="0"/>
    </xf>
    <xf numFmtId="183" fontId="17" fillId="0" borderId="19" xfId="0" applyNumberFormat="1" applyFont="1" applyBorder="1" applyAlignment="1" applyProtection="1">
      <alignment/>
      <protection locked="0"/>
    </xf>
    <xf numFmtId="183" fontId="17" fillId="0" borderId="20" xfId="0" applyNumberFormat="1" applyFont="1" applyBorder="1" applyAlignment="1" applyProtection="1">
      <alignment/>
      <protection locked="0"/>
    </xf>
    <xf numFmtId="208" fontId="17" fillId="36" borderId="19" xfId="0" applyNumberFormat="1" applyFont="1" applyFill="1" applyBorder="1" applyAlignment="1" applyProtection="1">
      <alignment/>
      <protection locked="0"/>
    </xf>
    <xf numFmtId="0" fontId="14" fillId="0" borderId="0" xfId="0" applyFont="1" applyAlignment="1" applyProtection="1">
      <alignment/>
      <protection/>
    </xf>
    <xf numFmtId="217" fontId="8" fillId="0" borderId="0" xfId="0" applyNumberFormat="1" applyFont="1" applyAlignment="1" applyProtection="1">
      <alignment/>
      <protection/>
    </xf>
    <xf numFmtId="0" fontId="12" fillId="0" borderId="22" xfId="0" applyFont="1" applyBorder="1" applyAlignment="1" applyProtection="1">
      <alignment horizontal="right" vertical="top" wrapText="1"/>
      <protection/>
    </xf>
    <xf numFmtId="217" fontId="10" fillId="0" borderId="23" xfId="0" applyNumberFormat="1" applyFont="1" applyBorder="1" applyAlignment="1" applyProtection="1">
      <alignment horizontal="center" vertical="top" wrapText="1"/>
      <protection/>
    </xf>
    <xf numFmtId="217" fontId="12" fillId="0" borderId="0" xfId="0" applyNumberFormat="1" applyFont="1" applyAlignment="1" applyProtection="1">
      <alignment/>
      <protection/>
    </xf>
    <xf numFmtId="0" fontId="12" fillId="0" borderId="0" xfId="0" applyFont="1" applyAlignment="1" applyProtection="1">
      <alignment/>
      <protection/>
    </xf>
    <xf numFmtId="0" fontId="9" fillId="37" borderId="24" xfId="0" applyFont="1" applyFill="1" applyBorder="1" applyAlignment="1" applyProtection="1">
      <alignment vertical="top" wrapText="1"/>
      <protection/>
    </xf>
    <xf numFmtId="217" fontId="7" fillId="37" borderId="25" xfId="0" applyNumberFormat="1" applyFont="1" applyFill="1" applyBorder="1" applyAlignment="1" applyProtection="1">
      <alignment horizontal="right" vertical="top" wrapText="1"/>
      <protection/>
    </xf>
    <xf numFmtId="217" fontId="7" fillId="37" borderId="26" xfId="0" applyNumberFormat="1" applyFont="1" applyFill="1" applyBorder="1" applyAlignment="1" applyProtection="1">
      <alignment horizontal="right" vertical="top" wrapText="1"/>
      <protection/>
    </xf>
    <xf numFmtId="0" fontId="9" fillId="36" borderId="21" xfId="0" applyFont="1" applyFill="1" applyBorder="1" applyAlignment="1" applyProtection="1">
      <alignment vertical="top" wrapText="1"/>
      <protection/>
    </xf>
    <xf numFmtId="217" fontId="7" fillId="36" borderId="19" xfId="0" applyNumberFormat="1" applyFont="1" applyFill="1" applyBorder="1" applyAlignment="1" applyProtection="1">
      <alignment horizontal="right" vertical="top" wrapText="1"/>
      <protection/>
    </xf>
    <xf numFmtId="217" fontId="7" fillId="36" borderId="20" xfId="0" applyNumberFormat="1" applyFont="1" applyFill="1" applyBorder="1" applyAlignment="1" applyProtection="1">
      <alignment horizontal="right" vertical="top" wrapText="1"/>
      <protection/>
    </xf>
    <xf numFmtId="217" fontId="8" fillId="36" borderId="0" xfId="0" applyNumberFormat="1" applyFont="1" applyFill="1" applyAlignment="1" applyProtection="1">
      <alignment/>
      <protection/>
    </xf>
    <xf numFmtId="0" fontId="8" fillId="36" borderId="0" xfId="0" applyFont="1" applyFill="1" applyAlignment="1" applyProtection="1">
      <alignment/>
      <protection/>
    </xf>
    <xf numFmtId="0" fontId="11" fillId="0" borderId="21" xfId="0" applyFont="1" applyBorder="1" applyAlignment="1" applyProtection="1">
      <alignment vertical="top" wrapText="1"/>
      <protection/>
    </xf>
    <xf numFmtId="217" fontId="7" fillId="0" borderId="19" xfId="0" applyNumberFormat="1" applyFont="1" applyBorder="1" applyAlignment="1" applyProtection="1">
      <alignment horizontal="right" vertical="top" wrapText="1"/>
      <protection/>
    </xf>
    <xf numFmtId="217" fontId="7" fillId="0" borderId="20" xfId="0" applyNumberFormat="1" applyFont="1" applyBorder="1" applyAlignment="1" applyProtection="1">
      <alignment horizontal="right" vertical="top" wrapText="1"/>
      <protection/>
    </xf>
    <xf numFmtId="0" fontId="15" fillId="0" borderId="21" xfId="0" applyFont="1" applyBorder="1" applyAlignment="1" applyProtection="1">
      <alignment vertical="top" wrapText="1"/>
      <protection/>
    </xf>
    <xf numFmtId="0" fontId="7" fillId="0" borderId="21" xfId="0" applyFont="1" applyBorder="1" applyAlignment="1" applyProtection="1">
      <alignment horizontal="right" vertical="top" wrapText="1"/>
      <protection/>
    </xf>
    <xf numFmtId="0" fontId="10" fillId="0" borderId="24" xfId="0" applyFont="1" applyBorder="1" applyAlignment="1" applyProtection="1">
      <alignment vertical="top" wrapText="1"/>
      <protection/>
    </xf>
    <xf numFmtId="217" fontId="8" fillId="0" borderId="25" xfId="0" applyNumberFormat="1" applyFont="1" applyBorder="1" applyAlignment="1" applyProtection="1">
      <alignment horizontal="right" vertical="top" wrapText="1"/>
      <protection/>
    </xf>
    <xf numFmtId="0" fontId="10" fillId="0" borderId="21" xfId="0" applyFont="1" applyBorder="1" applyAlignment="1" applyProtection="1">
      <alignment vertical="top" wrapText="1"/>
      <protection/>
    </xf>
    <xf numFmtId="217" fontId="8" fillId="0" borderId="19" xfId="0" applyNumberFormat="1" applyFont="1" applyBorder="1" applyAlignment="1" applyProtection="1">
      <alignment horizontal="right" vertical="top" wrapText="1"/>
      <protection/>
    </xf>
    <xf numFmtId="217" fontId="8" fillId="0" borderId="20" xfId="0" applyNumberFormat="1" applyFont="1" applyBorder="1" applyAlignment="1" applyProtection="1">
      <alignment horizontal="right" vertical="top" wrapText="1"/>
      <protection/>
    </xf>
    <xf numFmtId="0" fontId="8" fillId="0" borderId="21" xfId="0" applyFont="1" applyBorder="1" applyAlignment="1" applyProtection="1">
      <alignment/>
      <protection/>
    </xf>
    <xf numFmtId="183" fontId="17" fillId="0" borderId="19" xfId="0" applyNumberFormat="1" applyFont="1" applyBorder="1" applyAlignment="1" applyProtection="1">
      <alignment/>
      <protection/>
    </xf>
    <xf numFmtId="183" fontId="17" fillId="0" borderId="20" xfId="0" applyNumberFormat="1" applyFont="1" applyBorder="1" applyAlignment="1" applyProtection="1">
      <alignment/>
      <protection/>
    </xf>
    <xf numFmtId="0" fontId="12" fillId="0" borderId="24" xfId="0" applyFont="1" applyBorder="1" applyAlignment="1" applyProtection="1">
      <alignment/>
      <protection/>
    </xf>
    <xf numFmtId="183" fontId="15" fillId="0" borderId="25" xfId="0" applyNumberFormat="1" applyFont="1" applyBorder="1" applyAlignment="1" applyProtection="1">
      <alignment/>
      <protection/>
    </xf>
    <xf numFmtId="183" fontId="17" fillId="38" borderId="25" xfId="0" applyNumberFormat="1" applyFont="1" applyFill="1" applyBorder="1" applyAlignment="1" applyProtection="1">
      <alignment/>
      <protection/>
    </xf>
    <xf numFmtId="183" fontId="15" fillId="0" borderId="26" xfId="0" applyNumberFormat="1" applyFont="1" applyBorder="1" applyAlignment="1" applyProtection="1">
      <alignment/>
      <protection/>
    </xf>
    <xf numFmtId="0" fontId="12" fillId="0" borderId="21" xfId="0" applyFont="1" applyBorder="1" applyAlignment="1" applyProtection="1">
      <alignment/>
      <protection/>
    </xf>
    <xf numFmtId="183" fontId="17" fillId="36" borderId="19" xfId="0" applyNumberFormat="1" applyFont="1" applyFill="1" applyBorder="1" applyAlignment="1" applyProtection="1">
      <alignment/>
      <protection/>
    </xf>
    <xf numFmtId="183" fontId="15" fillId="0" borderId="19" xfId="0" applyNumberFormat="1" applyFont="1" applyBorder="1" applyAlignment="1" applyProtection="1">
      <alignment/>
      <protection/>
    </xf>
    <xf numFmtId="183" fontId="15" fillId="0" borderId="20" xfId="0" applyNumberFormat="1" applyFont="1" applyBorder="1" applyAlignment="1" applyProtection="1">
      <alignment/>
      <protection/>
    </xf>
    <xf numFmtId="0" fontId="13" fillId="0" borderId="21" xfId="0" applyFont="1" applyBorder="1" applyAlignment="1" applyProtection="1">
      <alignment/>
      <protection/>
    </xf>
    <xf numFmtId="0" fontId="14" fillId="0" borderId="24" xfId="0" applyFont="1" applyBorder="1" applyAlignment="1" applyProtection="1">
      <alignment/>
      <protection/>
    </xf>
    <xf numFmtId="183" fontId="15" fillId="36" borderId="25" xfId="0" applyNumberFormat="1" applyFont="1" applyFill="1" applyBorder="1" applyAlignment="1" applyProtection="1">
      <alignment/>
      <protection/>
    </xf>
    <xf numFmtId="217" fontId="15" fillId="0" borderId="25" xfId="0" applyNumberFormat="1" applyFont="1" applyBorder="1" applyAlignment="1" applyProtection="1">
      <alignment horizontal="right" vertical="top" wrapText="1"/>
      <protection/>
    </xf>
    <xf numFmtId="217" fontId="15" fillId="0" borderId="26" xfId="0" applyNumberFormat="1" applyFont="1" applyBorder="1" applyAlignment="1" applyProtection="1">
      <alignment horizontal="right" vertical="top" wrapText="1"/>
      <protection/>
    </xf>
    <xf numFmtId="217" fontId="15" fillId="0" borderId="19" xfId="0" applyNumberFormat="1" applyFont="1" applyBorder="1" applyAlignment="1" applyProtection="1">
      <alignment horizontal="right" vertical="top" wrapText="1"/>
      <protection/>
    </xf>
    <xf numFmtId="217" fontId="15" fillId="0" borderId="20" xfId="0" applyNumberFormat="1" applyFont="1" applyBorder="1" applyAlignment="1" applyProtection="1">
      <alignment horizontal="right" vertical="top" wrapText="1"/>
      <protection/>
    </xf>
    <xf numFmtId="217" fontId="15" fillId="38" borderId="25" xfId="0" applyNumberFormat="1" applyFont="1" applyFill="1" applyBorder="1" applyAlignment="1" applyProtection="1">
      <alignment horizontal="right" vertical="top" wrapText="1"/>
      <protection/>
    </xf>
    <xf numFmtId="217" fontId="15" fillId="36" borderId="19" xfId="0" applyNumberFormat="1" applyFont="1" applyFill="1" applyBorder="1" applyAlignment="1" applyProtection="1">
      <alignment horizontal="right" vertical="top" wrapText="1"/>
      <protection/>
    </xf>
    <xf numFmtId="0" fontId="9" fillId="36" borderId="24" xfId="0" applyFont="1" applyFill="1" applyBorder="1" applyAlignment="1" applyProtection="1">
      <alignment vertical="top" wrapText="1"/>
      <protection/>
    </xf>
    <xf numFmtId="217" fontId="15" fillId="36" borderId="25" xfId="0" applyNumberFormat="1" applyFont="1" applyFill="1" applyBorder="1" applyAlignment="1" applyProtection="1">
      <alignment vertical="top" wrapText="1"/>
      <protection/>
    </xf>
    <xf numFmtId="217" fontId="15" fillId="36" borderId="26" xfId="0" applyNumberFormat="1" applyFont="1" applyFill="1" applyBorder="1" applyAlignment="1" applyProtection="1">
      <alignment vertical="top" wrapText="1"/>
      <protection/>
    </xf>
    <xf numFmtId="0" fontId="8" fillId="0" borderId="23" xfId="0" applyFont="1" applyBorder="1" applyAlignment="1" applyProtection="1">
      <alignment/>
      <protection/>
    </xf>
    <xf numFmtId="217" fontId="8" fillId="0" borderId="23" xfId="0" applyNumberFormat="1" applyFont="1" applyBorder="1" applyAlignment="1" applyProtection="1">
      <alignment/>
      <protection/>
    </xf>
    <xf numFmtId="0" fontId="14" fillId="36" borderId="25" xfId="0" applyFont="1" applyFill="1" applyBorder="1" applyAlignment="1" applyProtection="1">
      <alignment/>
      <protection/>
    </xf>
    <xf numFmtId="217" fontId="8" fillId="36" borderId="25" xfId="0" applyNumberFormat="1" applyFont="1" applyFill="1" applyBorder="1" applyAlignment="1" applyProtection="1">
      <alignment/>
      <protection/>
    </xf>
    <xf numFmtId="0" fontId="14" fillId="0" borderId="25" xfId="0" applyFont="1" applyBorder="1" applyAlignment="1" applyProtection="1">
      <alignment/>
      <protection/>
    </xf>
    <xf numFmtId="217" fontId="12" fillId="0" borderId="25" xfId="0" applyNumberFormat="1" applyFont="1" applyBorder="1" applyAlignment="1" applyProtection="1">
      <alignment/>
      <protection/>
    </xf>
    <xf numFmtId="217" fontId="12" fillId="0" borderId="25" xfId="0" applyNumberFormat="1" applyFont="1" applyBorder="1" applyAlignment="1" applyProtection="1">
      <alignment horizontal="center"/>
      <protection/>
    </xf>
    <xf numFmtId="3" fontId="8" fillId="0" borderId="22" xfId="0" applyNumberFormat="1" applyFont="1" applyBorder="1" applyAlignment="1" applyProtection="1">
      <alignment/>
      <protection/>
    </xf>
    <xf numFmtId="217" fontId="8" fillId="0" borderId="23" xfId="0" applyNumberFormat="1" applyFont="1" applyBorder="1" applyAlignment="1" applyProtection="1">
      <alignment/>
      <protection/>
    </xf>
    <xf numFmtId="3" fontId="8" fillId="0" borderId="21" xfId="0" applyNumberFormat="1" applyFont="1" applyBorder="1" applyAlignment="1" applyProtection="1">
      <alignment horizontal="right" vertical="top" wrapText="1"/>
      <protection/>
    </xf>
    <xf numFmtId="217" fontId="8" fillId="0" borderId="19" xfId="0" applyNumberFormat="1" applyFont="1" applyBorder="1" applyAlignment="1" applyProtection="1">
      <alignment/>
      <protection/>
    </xf>
    <xf numFmtId="0" fontId="8" fillId="0" borderId="19" xfId="0" applyFont="1" applyBorder="1" applyAlignment="1" applyProtection="1">
      <alignment/>
      <protection/>
    </xf>
    <xf numFmtId="3" fontId="8" fillId="0" borderId="21" xfId="0" applyNumberFormat="1" applyFont="1" applyBorder="1" applyAlignment="1" applyProtection="1">
      <alignment/>
      <protection/>
    </xf>
    <xf numFmtId="0" fontId="24" fillId="0" borderId="21" xfId="0" applyFont="1" applyBorder="1" applyAlignment="1" applyProtection="1">
      <alignment vertical="top" wrapText="1"/>
      <protection/>
    </xf>
    <xf numFmtId="3" fontId="8" fillId="0" borderId="27" xfId="0" applyNumberFormat="1" applyFont="1" applyBorder="1" applyAlignment="1" applyProtection="1">
      <alignment horizontal="right" vertical="top" wrapText="1"/>
      <protection/>
    </xf>
    <xf numFmtId="217" fontId="8" fillId="0" borderId="28" xfId="0" applyNumberFormat="1" applyFont="1" applyBorder="1" applyAlignment="1" applyProtection="1">
      <alignment horizontal="right" vertical="top" wrapText="1"/>
      <protection/>
    </xf>
    <xf numFmtId="217" fontId="8" fillId="0" borderId="28" xfId="0" applyNumberFormat="1" applyFont="1" applyBorder="1" applyAlignment="1" applyProtection="1">
      <alignment/>
      <protection/>
    </xf>
    <xf numFmtId="217" fontId="8" fillId="0" borderId="25" xfId="0" applyNumberFormat="1" applyFont="1" applyBorder="1" applyAlignment="1" applyProtection="1">
      <alignment/>
      <protection/>
    </xf>
    <xf numFmtId="217" fontId="8" fillId="38" borderId="29" xfId="0" applyNumberFormat="1" applyFont="1" applyFill="1" applyBorder="1" applyAlignment="1" applyProtection="1">
      <alignment/>
      <protection/>
    </xf>
    <xf numFmtId="217" fontId="8" fillId="0" borderId="30" xfId="0" applyNumberFormat="1" applyFont="1" applyBorder="1" applyAlignment="1" applyProtection="1">
      <alignment/>
      <protection/>
    </xf>
    <xf numFmtId="217" fontId="8" fillId="38" borderId="25" xfId="0" applyNumberFormat="1" applyFont="1" applyFill="1" applyBorder="1" applyAlignment="1" applyProtection="1">
      <alignment/>
      <protection/>
    </xf>
    <xf numFmtId="217" fontId="8" fillId="0" borderId="26" xfId="0" applyNumberFormat="1" applyFont="1" applyBorder="1" applyAlignment="1" applyProtection="1">
      <alignment/>
      <protection/>
    </xf>
    <xf numFmtId="0" fontId="12" fillId="0" borderId="22" xfId="0" applyFont="1" applyBorder="1" applyAlignment="1" applyProtection="1">
      <alignment horizontal="center"/>
      <protection/>
    </xf>
    <xf numFmtId="208" fontId="12" fillId="0" borderId="23" xfId="0" applyNumberFormat="1" applyFont="1" applyBorder="1" applyAlignment="1" applyProtection="1">
      <alignment horizontal="center"/>
      <protection/>
    </xf>
    <xf numFmtId="0" fontId="12" fillId="0" borderId="0" xfId="0" applyFont="1" applyAlignment="1" applyProtection="1">
      <alignment horizontal="center"/>
      <protection/>
    </xf>
    <xf numFmtId="0" fontId="12" fillId="0" borderId="0" xfId="0" applyFont="1" applyBorder="1" applyAlignment="1" applyProtection="1">
      <alignment horizontal="center"/>
      <protection/>
    </xf>
    <xf numFmtId="0" fontId="14" fillId="37" borderId="24" xfId="0" applyFont="1" applyFill="1" applyBorder="1" applyAlignment="1" applyProtection="1">
      <alignment/>
      <protection/>
    </xf>
    <xf numFmtId="208" fontId="8" fillId="37" borderId="25" xfId="0" applyNumberFormat="1" applyFont="1" applyFill="1" applyBorder="1" applyAlignment="1" applyProtection="1">
      <alignment/>
      <protection/>
    </xf>
    <xf numFmtId="208" fontId="8" fillId="37" borderId="26" xfId="0" applyNumberFormat="1" applyFont="1" applyFill="1" applyBorder="1" applyAlignment="1" applyProtection="1">
      <alignment/>
      <protection/>
    </xf>
    <xf numFmtId="208" fontId="8" fillId="0" borderId="25" xfId="0" applyNumberFormat="1" applyFont="1" applyBorder="1" applyAlignment="1" applyProtection="1">
      <alignment/>
      <protection/>
    </xf>
    <xf numFmtId="208" fontId="8" fillId="0" borderId="0" xfId="0" applyNumberFormat="1" applyFont="1" applyBorder="1" applyAlignment="1" applyProtection="1">
      <alignment/>
      <protection/>
    </xf>
    <xf numFmtId="0" fontId="9" fillId="37" borderId="25" xfId="0" applyFont="1" applyFill="1" applyBorder="1" applyAlignment="1" applyProtection="1">
      <alignment/>
      <protection/>
    </xf>
    <xf numFmtId="208" fontId="15" fillId="37" borderId="25" xfId="0" applyNumberFormat="1" applyFont="1" applyFill="1" applyBorder="1" applyAlignment="1" applyProtection="1">
      <alignment/>
      <protection/>
    </xf>
    <xf numFmtId="0" fontId="8" fillId="0" borderId="0" xfId="0" applyFont="1" applyAlignment="1" applyProtection="1" quotePrefix="1">
      <alignment horizontal="center"/>
      <protection/>
    </xf>
    <xf numFmtId="207" fontId="8" fillId="0" borderId="0" xfId="0" applyNumberFormat="1" applyFont="1" applyAlignment="1" applyProtection="1">
      <alignment horizontal="center"/>
      <protection/>
    </xf>
    <xf numFmtId="0" fontId="26" fillId="0" borderId="0" xfId="0" applyFont="1" applyAlignment="1" applyProtection="1">
      <alignment horizontal="center"/>
      <protection/>
    </xf>
    <xf numFmtId="217" fontId="15" fillId="0" borderId="19" xfId="0" applyNumberFormat="1" applyFont="1" applyBorder="1" applyAlignment="1" applyProtection="1">
      <alignment/>
      <protection/>
    </xf>
    <xf numFmtId="217" fontId="15" fillId="0" borderId="20" xfId="0" applyNumberFormat="1" applyFont="1" applyBorder="1" applyAlignment="1" applyProtection="1">
      <alignment/>
      <protection/>
    </xf>
    <xf numFmtId="217" fontId="15" fillId="0" borderId="0" xfId="0" applyNumberFormat="1" applyFont="1" applyAlignment="1" applyProtection="1">
      <alignment/>
      <protection/>
    </xf>
    <xf numFmtId="3" fontId="15" fillId="0" borderId="22" xfId="0" applyNumberFormat="1" applyFont="1" applyBorder="1" applyAlignment="1" applyProtection="1">
      <alignment/>
      <protection/>
    </xf>
    <xf numFmtId="217" fontId="15" fillId="0" borderId="23" xfId="0" applyNumberFormat="1" applyFont="1" applyBorder="1" applyAlignment="1" applyProtection="1">
      <alignment/>
      <protection/>
    </xf>
    <xf numFmtId="3" fontId="15" fillId="0" borderId="21" xfId="0" applyNumberFormat="1" applyFont="1" applyBorder="1" applyAlignment="1" applyProtection="1">
      <alignment/>
      <protection/>
    </xf>
    <xf numFmtId="0" fontId="15" fillId="0" borderId="21" xfId="0" applyFont="1" applyBorder="1" applyAlignment="1" applyProtection="1">
      <alignment vertical="top" wrapText="1"/>
      <protection/>
    </xf>
    <xf numFmtId="217" fontId="15" fillId="0" borderId="19" xfId="0" applyNumberFormat="1" applyFont="1" applyBorder="1" applyAlignment="1" applyProtection="1">
      <alignment horizontal="right" vertical="top" wrapText="1"/>
      <protection/>
    </xf>
    <xf numFmtId="183" fontId="8" fillId="38" borderId="19" xfId="0" applyNumberFormat="1" applyFont="1" applyFill="1" applyBorder="1" applyAlignment="1" applyProtection="1">
      <alignment/>
      <protection/>
    </xf>
    <xf numFmtId="0" fontId="12" fillId="0" borderId="0" xfId="0" applyFont="1" applyFill="1" applyBorder="1" applyAlignment="1" applyProtection="1">
      <alignment horizontal="right"/>
      <protection locked="0"/>
    </xf>
    <xf numFmtId="0" fontId="8" fillId="33" borderId="31" xfId="0" applyFont="1" applyFill="1" applyBorder="1" applyAlignment="1" applyProtection="1">
      <alignment horizontal="left" vertical="center"/>
      <protection locked="0"/>
    </xf>
    <xf numFmtId="208" fontId="8" fillId="36" borderId="19" xfId="0" applyNumberFormat="1" applyFont="1" applyFill="1" applyBorder="1" applyAlignment="1" applyProtection="1">
      <alignment/>
      <protection/>
    </xf>
    <xf numFmtId="49" fontId="16" fillId="33" borderId="32" xfId="0" applyNumberFormat="1" applyFont="1" applyFill="1" applyBorder="1" applyAlignment="1" applyProtection="1">
      <alignment horizontal="left" vertical="center"/>
      <protection locked="0"/>
    </xf>
    <xf numFmtId="49" fontId="16" fillId="33" borderId="32" xfId="0" applyNumberFormat="1" applyFont="1" applyFill="1" applyBorder="1" applyAlignment="1" applyProtection="1">
      <alignment horizontal="left" vertical="center"/>
      <protection/>
    </xf>
    <xf numFmtId="0" fontId="14" fillId="37" borderId="25" xfId="0" applyFont="1" applyFill="1" applyBorder="1" applyAlignment="1" applyProtection="1">
      <alignment/>
      <protection/>
    </xf>
    <xf numFmtId="0" fontId="14" fillId="37" borderId="22" xfId="0" applyFont="1" applyFill="1" applyBorder="1" applyAlignment="1" applyProtection="1">
      <alignment/>
      <protection/>
    </xf>
    <xf numFmtId="208" fontId="8" fillId="37" borderId="23" xfId="0" applyNumberFormat="1" applyFont="1" applyFill="1" applyBorder="1" applyAlignment="1" applyProtection="1">
      <alignment/>
      <protection/>
    </xf>
    <xf numFmtId="0" fontId="8" fillId="36" borderId="0" xfId="0" applyFont="1" applyFill="1" applyBorder="1" applyAlignment="1" applyProtection="1">
      <alignment/>
      <protection/>
    </xf>
    <xf numFmtId="0" fontId="14" fillId="36" borderId="28" xfId="0" applyFont="1" applyFill="1" applyBorder="1" applyAlignment="1" applyProtection="1">
      <alignment/>
      <protection/>
    </xf>
    <xf numFmtId="208" fontId="8" fillId="36" borderId="28" xfId="0" applyNumberFormat="1" applyFont="1" applyFill="1" applyBorder="1" applyAlignment="1" applyProtection="1">
      <alignment/>
      <protection/>
    </xf>
    <xf numFmtId="0" fontId="12" fillId="36" borderId="23" xfId="0" applyFont="1" applyFill="1" applyBorder="1" applyAlignment="1" applyProtection="1">
      <alignment/>
      <protection/>
    </xf>
    <xf numFmtId="10" fontId="8" fillId="36" borderId="23" xfId="52" applyNumberFormat="1" applyFont="1" applyFill="1" applyBorder="1" applyAlignment="1" applyProtection="1">
      <alignment/>
      <protection/>
    </xf>
    <xf numFmtId="0" fontId="12" fillId="36" borderId="19" xfId="0" applyFont="1" applyFill="1" applyBorder="1" applyAlignment="1" applyProtection="1">
      <alignment/>
      <protection/>
    </xf>
    <xf numFmtId="208" fontId="8" fillId="0" borderId="19" xfId="0" applyNumberFormat="1" applyFont="1" applyBorder="1" applyAlignment="1" applyProtection="1" quotePrefix="1">
      <alignment horizontal="center"/>
      <protection/>
    </xf>
    <xf numFmtId="208" fontId="8" fillId="0" borderId="20" xfId="0" applyNumberFormat="1" applyFont="1" applyBorder="1" applyAlignment="1" applyProtection="1" quotePrefix="1">
      <alignment horizontal="center"/>
      <protection/>
    </xf>
    <xf numFmtId="217" fontId="7" fillId="0" borderId="19" xfId="0" applyNumberFormat="1" applyFont="1" applyBorder="1" applyAlignment="1" applyProtection="1">
      <alignment horizontal="right" vertical="top" wrapText="1"/>
      <protection/>
    </xf>
    <xf numFmtId="217" fontId="8" fillId="0" borderId="19" xfId="0" applyNumberFormat="1" applyFont="1" applyBorder="1" applyAlignment="1" applyProtection="1">
      <alignment/>
      <protection locked="0"/>
    </xf>
    <xf numFmtId="217" fontId="64" fillId="0" borderId="19" xfId="0" applyNumberFormat="1" applyFont="1" applyBorder="1" applyAlignment="1" applyProtection="1">
      <alignment horizontal="right" vertical="top" wrapText="1"/>
      <protection locked="0"/>
    </xf>
    <xf numFmtId="217" fontId="64" fillId="0" borderId="0" xfId="0" applyNumberFormat="1" applyFont="1" applyAlignment="1" applyProtection="1">
      <alignment/>
      <protection/>
    </xf>
    <xf numFmtId="0" fontId="17" fillId="0" borderId="23" xfId="0" applyFont="1" applyBorder="1" applyAlignment="1" applyProtection="1">
      <alignment/>
      <protection locked="0"/>
    </xf>
    <xf numFmtId="208" fontId="8" fillId="0" borderId="19" xfId="0" applyNumberFormat="1" applyFont="1" applyBorder="1" applyAlignment="1" applyProtection="1">
      <alignment/>
      <protection locked="0"/>
    </xf>
    <xf numFmtId="1" fontId="8" fillId="0" borderId="19" xfId="0" applyNumberFormat="1" applyFont="1" applyBorder="1" applyAlignment="1" applyProtection="1">
      <alignment horizontal="right" vertical="top" wrapText="1"/>
      <protection/>
    </xf>
    <xf numFmtId="183" fontId="64" fillId="0" borderId="19" xfId="0" applyNumberFormat="1" applyFont="1" applyBorder="1" applyAlignment="1" applyProtection="1">
      <alignment/>
      <protection locked="0"/>
    </xf>
    <xf numFmtId="183" fontId="64" fillId="0" borderId="20" xfId="0" applyNumberFormat="1" applyFont="1" applyBorder="1" applyAlignment="1" applyProtection="1">
      <alignment/>
      <protection locked="0"/>
    </xf>
    <xf numFmtId="217" fontId="65" fillId="0" borderId="19" xfId="0" applyNumberFormat="1" applyFont="1" applyBorder="1" applyAlignment="1" applyProtection="1">
      <alignment horizontal="right" vertical="top" wrapText="1"/>
      <protection/>
    </xf>
    <xf numFmtId="217" fontId="64" fillId="0" borderId="19" xfId="0" applyNumberFormat="1" applyFont="1" applyBorder="1" applyAlignment="1" applyProtection="1">
      <alignment horizontal="right" vertical="top" wrapText="1"/>
      <protection/>
    </xf>
    <xf numFmtId="0" fontId="17" fillId="0" borderId="19" xfId="0" applyFont="1" applyBorder="1" applyAlignment="1" applyProtection="1">
      <alignment/>
      <protection locked="0"/>
    </xf>
    <xf numFmtId="0" fontId="8" fillId="0" borderId="22" xfId="0" applyFont="1" applyBorder="1" applyAlignment="1" applyProtection="1">
      <alignment/>
      <protection/>
    </xf>
    <xf numFmtId="0" fontId="8" fillId="0" borderId="33" xfId="0" applyFont="1" applyBorder="1" applyAlignment="1" applyProtection="1">
      <alignment/>
      <protection/>
    </xf>
    <xf numFmtId="0" fontId="8" fillId="0" borderId="34" xfId="0" applyFont="1" applyBorder="1" applyAlignment="1" applyProtection="1">
      <alignment/>
      <protection/>
    </xf>
    <xf numFmtId="0" fontId="8" fillId="0" borderId="20" xfId="0" applyFont="1" applyBorder="1" applyAlignment="1" applyProtection="1">
      <alignment/>
      <protection/>
    </xf>
    <xf numFmtId="0" fontId="8" fillId="0" borderId="27" xfId="0" applyFont="1" applyBorder="1" applyAlignment="1" applyProtection="1">
      <alignment/>
      <protection/>
    </xf>
    <xf numFmtId="0" fontId="8" fillId="0" borderId="35" xfId="0" applyFont="1" applyBorder="1" applyAlignment="1" applyProtection="1">
      <alignment/>
      <protection/>
    </xf>
    <xf numFmtId="0" fontId="8" fillId="0" borderId="30" xfId="0" applyFont="1" applyBorder="1" applyAlignment="1" applyProtection="1">
      <alignment/>
      <protection/>
    </xf>
    <xf numFmtId="0" fontId="15" fillId="0" borderId="21" xfId="0" applyNumberFormat="1" applyFont="1" applyBorder="1" applyAlignment="1" applyProtection="1">
      <alignment vertical="top" wrapText="1"/>
      <protection/>
    </xf>
    <xf numFmtId="208" fontId="64" fillId="0" borderId="19" xfId="0" applyNumberFormat="1" applyFont="1" applyBorder="1" applyAlignment="1" applyProtection="1">
      <alignment/>
      <protection/>
    </xf>
    <xf numFmtId="208" fontId="64" fillId="0" borderId="20" xfId="0" applyNumberFormat="1" applyFont="1" applyBorder="1" applyAlignment="1" applyProtection="1">
      <alignment/>
      <protection/>
    </xf>
    <xf numFmtId="0" fontId="8" fillId="0" borderId="21" xfId="0" applyFont="1" applyBorder="1" applyAlignment="1" applyProtection="1">
      <alignment horizontal="left" vertical="top" wrapText="1"/>
      <protection locked="0"/>
    </xf>
    <xf numFmtId="0" fontId="15" fillId="0" borderId="21" xfId="0" applyFont="1" applyBorder="1" applyAlignment="1">
      <alignment vertical="top" wrapText="1"/>
    </xf>
    <xf numFmtId="0" fontId="8" fillId="0" borderId="21" xfId="0" applyFont="1" applyBorder="1" applyAlignment="1" applyProtection="1">
      <alignment horizontal="left" vertical="top" wrapText="1"/>
      <protection/>
    </xf>
    <xf numFmtId="0" fontId="64" fillId="0" borderId="19" xfId="0" applyFont="1" applyBorder="1" applyAlignment="1" applyProtection="1">
      <alignment/>
      <protection/>
    </xf>
    <xf numFmtId="217" fontId="8" fillId="0" borderId="19" xfId="0" applyNumberFormat="1" applyFont="1" applyBorder="1" applyAlignment="1" applyProtection="1">
      <alignment horizontal="right" vertical="top" wrapText="1"/>
      <protection locked="0"/>
    </xf>
    <xf numFmtId="208" fontId="8" fillId="0" borderId="0" xfId="0" applyNumberFormat="1" applyFont="1" applyBorder="1" applyAlignment="1" applyProtection="1">
      <alignment horizontal="center"/>
      <protection/>
    </xf>
    <xf numFmtId="208" fontId="12" fillId="0" borderId="0" xfId="0" applyNumberFormat="1" applyFont="1" applyBorder="1" applyAlignment="1" applyProtection="1">
      <alignment horizontal="center"/>
      <protection/>
    </xf>
    <xf numFmtId="0" fontId="12" fillId="0" borderId="0" xfId="0" applyFont="1" applyBorder="1" applyAlignment="1" applyProtection="1">
      <alignment horizontal="center"/>
      <protection/>
    </xf>
    <xf numFmtId="0" fontId="8" fillId="0" borderId="0" xfId="0" applyFont="1" applyBorder="1" applyAlignment="1" applyProtection="1">
      <alignment horizontal="center"/>
      <protection/>
    </xf>
    <xf numFmtId="208" fontId="16" fillId="0" borderId="0" xfId="0" applyNumberFormat="1" applyFont="1" applyBorder="1" applyAlignment="1" applyProtection="1">
      <alignment horizontal="center"/>
      <protection/>
    </xf>
    <xf numFmtId="0" fontId="16" fillId="0" borderId="0" xfId="0" applyFont="1" applyBorder="1" applyAlignment="1" applyProtection="1">
      <alignment horizontal="center"/>
      <protection/>
    </xf>
    <xf numFmtId="0" fontId="12" fillId="0" borderId="33" xfId="0" applyFont="1" applyBorder="1" applyAlignment="1" applyProtection="1">
      <alignment horizontal="center"/>
      <protection/>
    </xf>
    <xf numFmtId="0" fontId="18" fillId="39" borderId="0" xfId="0" applyFont="1" applyFill="1" applyAlignment="1" applyProtection="1">
      <alignment horizontal="center"/>
      <protection/>
    </xf>
    <xf numFmtId="0" fontId="0" fillId="0" borderId="0" xfId="0" applyAlignment="1">
      <alignment horizontal="center"/>
    </xf>
    <xf numFmtId="0" fontId="19" fillId="0" borderId="0" xfId="0" applyFont="1" applyBorder="1" applyAlignment="1" applyProtection="1">
      <alignment horizontal="left" vertical="top" wrapText="1"/>
      <protection/>
    </xf>
    <xf numFmtId="0" fontId="20" fillId="0" borderId="0" xfId="0" applyFont="1" applyAlignment="1">
      <alignment horizontal="left" vertical="top"/>
    </xf>
    <xf numFmtId="0" fontId="21" fillId="35" borderId="13" xfId="0" applyFont="1" applyFill="1" applyBorder="1" applyAlignment="1" applyProtection="1">
      <alignment horizontal="right"/>
      <protection/>
    </xf>
    <xf numFmtId="0" fontId="22" fillId="35" borderId="14" xfId="0" applyFont="1" applyFill="1" applyBorder="1" applyAlignment="1" applyProtection="1">
      <alignment/>
      <protection/>
    </xf>
    <xf numFmtId="0" fontId="21" fillId="35" borderId="16" xfId="0" applyFont="1" applyFill="1" applyBorder="1" applyAlignment="1" applyProtection="1">
      <alignment horizontal="right"/>
      <protection/>
    </xf>
    <xf numFmtId="0" fontId="22" fillId="35" borderId="18" xfId="0" applyFont="1" applyFill="1" applyBorder="1" applyAlignment="1" applyProtection="1">
      <alignment/>
      <protection/>
    </xf>
    <xf numFmtId="0" fontId="8" fillId="0" borderId="0" xfId="0" applyFont="1" applyBorder="1" applyAlignment="1" applyProtection="1">
      <alignment horizontal="right"/>
      <protection/>
    </xf>
    <xf numFmtId="0" fontId="4" fillId="0" borderId="0" xfId="0" applyFont="1" applyBorder="1" applyAlignment="1" applyProtection="1">
      <alignment/>
      <protection/>
    </xf>
    <xf numFmtId="0" fontId="21" fillId="35" borderId="15" xfId="0" applyFont="1" applyFill="1" applyBorder="1" applyAlignment="1" applyProtection="1">
      <alignment horizontal="right"/>
      <protection/>
    </xf>
    <xf numFmtId="0" fontId="22" fillId="35" borderId="17" xfId="0"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9525</xdr:rowOff>
    </xdr:from>
    <xdr:to>
      <xdr:col>8</xdr:col>
      <xdr:colOff>762000</xdr:colOff>
      <xdr:row>26</xdr:row>
      <xdr:rowOff>123825</xdr:rowOff>
    </xdr:to>
    <xdr:sp>
      <xdr:nvSpPr>
        <xdr:cNvPr id="1" name="ZoneTexte 1"/>
        <xdr:cNvSpPr txBox="1">
          <a:spLocks noChangeArrowheads="1"/>
        </xdr:cNvSpPr>
      </xdr:nvSpPr>
      <xdr:spPr>
        <a:xfrm>
          <a:off x="885825" y="333375"/>
          <a:ext cx="6581775" cy="4000500"/>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Si vous disposez de prévisionnels financiers sous une autre forme, vous n'avez pas à remplir les tableaux suivants et vous pouvez directement nous les faire parvenir.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 maîtrise et la compréhension de ces tableaux financiers, est importante pour la réussite future de votre entreprise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Même si ce n’est pas parfait, essayez par vous-même de remplir ces tableaux. Vous avez un grand nombre d’informations qui vous permettent de le faire. 
</a:t>
          </a:r>
          <a:r>
            <a:rPr lang="en-US" cap="none" sz="1200" b="0" i="0" u="none" baseline="0">
              <a:solidFill>
                <a:srgbClr val="000000"/>
              </a:solidFill>
              <a:latin typeface="Calibri"/>
              <a:ea typeface="Calibri"/>
              <a:cs typeface="Calibri"/>
            </a:rPr>
            <a:t>Avec un peu de bon sens et l’expérience de la gestion d’un budget personnel, vous pouvez y arriver.
</a:t>
          </a:r>
          <a:r>
            <a:rPr lang="en-US" cap="none" sz="1200" b="0" i="0" u="none" baseline="0">
              <a:solidFill>
                <a:srgbClr val="000000"/>
              </a:solidFill>
              <a:latin typeface="Calibri"/>
              <a:ea typeface="Calibri"/>
              <a:cs typeface="Calibri"/>
            </a:rPr>
            <a:t>S’il y a des erreurs, ce n’est pas grave, nous les corrigerons.
</a:t>
          </a:r>
          <a:r>
            <a:rPr lang="en-US" cap="none" sz="1200" b="0" i="0" u="none" baseline="0">
              <a:solidFill>
                <a:srgbClr val="000000"/>
              </a:solidFill>
              <a:latin typeface="Calibri"/>
              <a:ea typeface="Calibri"/>
              <a:cs typeface="Calibri"/>
            </a:rPr>
            <a:t>Ne vous laissez pas freiner par des croyances limitantes («j’ai toujours été nul en math »). Tous les calculs sont automatisés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Si vous êtes complètement bloqué par l’exercice, nous pouvons vous proposer un accompagnement avec nos partenaires.</a:t>
          </a:r>
          <a:r>
            <a:rPr lang="en-US" cap="none" sz="1200" b="0" i="0" u="none" baseline="0">
              <a:solidFill>
                <a:srgbClr val="000000"/>
              </a:solidFill>
              <a:latin typeface="Calibri"/>
              <a:ea typeface="Calibri"/>
              <a:cs typeface="Calibri"/>
            </a:rPr>
            <a:t> V</a:t>
          </a:r>
          <a:r>
            <a:rPr lang="en-US" cap="none" sz="1200" b="0" i="0" u="none" baseline="0">
              <a:solidFill>
                <a:srgbClr val="000000"/>
              </a:solidFill>
              <a:latin typeface="Calibri"/>
              <a:ea typeface="Calibri"/>
              <a:cs typeface="Calibri"/>
            </a:rPr>
            <a:t>ous avez aussi comme solution de demander à votre futur expert-comptable de les établir pour vous. Certains d’entre eux ne factureront pas cet exercice si vous leur confiez la tenue de votre comptabilité.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Sachez une chose : Initiactive 95 et son équipe sont là pour vous aider et vous accompagner de l’émergence de votre idée jusqu’à la réussite de votre activité.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1</xdr:row>
      <xdr:rowOff>85725</xdr:rowOff>
    </xdr:from>
    <xdr:to>
      <xdr:col>8</xdr:col>
      <xdr:colOff>285750</xdr:colOff>
      <xdr:row>5</xdr:row>
      <xdr:rowOff>57150</xdr:rowOff>
    </xdr:to>
    <xdr:sp>
      <xdr:nvSpPr>
        <xdr:cNvPr id="1" name="ZoneTexte 1"/>
        <xdr:cNvSpPr txBox="1">
          <a:spLocks noChangeArrowheads="1"/>
        </xdr:cNvSpPr>
      </xdr:nvSpPr>
      <xdr:spPr>
        <a:xfrm>
          <a:off x="7991475" y="276225"/>
          <a:ext cx="2133600" cy="90487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Les investissements nécessaires</a:t>
          </a:r>
          <a:r>
            <a:rPr lang="en-US" cap="none" sz="1200" b="0" i="0" u="none" baseline="0">
              <a:solidFill>
                <a:srgbClr val="000000"/>
              </a:solidFill>
              <a:latin typeface="Calibri"/>
              <a:ea typeface="Calibri"/>
              <a:cs typeface="Calibri"/>
            </a:rPr>
            <a:t> au démarrage de l'activité sont à saisir dans la colonne démarrage</a:t>
          </a:r>
        </a:p>
      </xdr:txBody>
    </xdr:sp>
    <xdr:clientData/>
  </xdr:twoCellAnchor>
  <xdr:twoCellAnchor>
    <xdr:from>
      <xdr:col>5</xdr:col>
      <xdr:colOff>200025</xdr:colOff>
      <xdr:row>8</xdr:row>
      <xdr:rowOff>142875</xdr:rowOff>
    </xdr:from>
    <xdr:to>
      <xdr:col>8</xdr:col>
      <xdr:colOff>400050</xdr:colOff>
      <xdr:row>15</xdr:row>
      <xdr:rowOff>142875</xdr:rowOff>
    </xdr:to>
    <xdr:sp>
      <xdr:nvSpPr>
        <xdr:cNvPr id="2" name="ZoneTexte 2"/>
        <xdr:cNvSpPr txBox="1">
          <a:spLocks noChangeArrowheads="1"/>
        </xdr:cNvSpPr>
      </xdr:nvSpPr>
      <xdr:spPr>
        <a:xfrm>
          <a:off x="7648575" y="1743075"/>
          <a:ext cx="2590800" cy="126682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rPr>
            <a:t>Attention, les sommes mentionnées en noir sont automatiquement calculées. Seuls les montants en rouge peuvent être modifiés.
</a:t>
          </a:r>
        </a:p>
      </xdr:txBody>
    </xdr:sp>
    <xdr:clientData/>
  </xdr:twoCellAnchor>
  <xdr:twoCellAnchor>
    <xdr:from>
      <xdr:col>1</xdr:col>
      <xdr:colOff>371475</xdr:colOff>
      <xdr:row>2</xdr:row>
      <xdr:rowOff>38100</xdr:rowOff>
    </xdr:from>
    <xdr:to>
      <xdr:col>5</xdr:col>
      <xdr:colOff>514350</xdr:colOff>
      <xdr:row>2</xdr:row>
      <xdr:rowOff>152400</xdr:rowOff>
    </xdr:to>
    <xdr:sp>
      <xdr:nvSpPr>
        <xdr:cNvPr id="3" name="Connecteur droit avec flèche 4"/>
        <xdr:cNvSpPr>
          <a:spLocks/>
        </xdr:cNvSpPr>
      </xdr:nvSpPr>
      <xdr:spPr>
        <a:xfrm flipH="1">
          <a:off x="4076700" y="390525"/>
          <a:ext cx="3886200" cy="114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247650</xdr:colOff>
      <xdr:row>35</xdr:row>
      <xdr:rowOff>190500</xdr:rowOff>
    </xdr:from>
    <xdr:to>
      <xdr:col>8</xdr:col>
      <xdr:colOff>9525</xdr:colOff>
      <xdr:row>39</xdr:row>
      <xdr:rowOff>38100</xdr:rowOff>
    </xdr:to>
    <xdr:sp>
      <xdr:nvSpPr>
        <xdr:cNvPr id="4" name="ZoneTexte 6"/>
        <xdr:cNvSpPr txBox="1">
          <a:spLocks noChangeArrowheads="1"/>
        </xdr:cNvSpPr>
      </xdr:nvSpPr>
      <xdr:spPr>
        <a:xfrm>
          <a:off x="7696200" y="6972300"/>
          <a:ext cx="2152650" cy="65722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Votre apport personnel initial</a:t>
          </a:r>
          <a:r>
            <a:rPr lang="en-US" cap="none" sz="1200" b="0" i="0" u="none" baseline="0">
              <a:solidFill>
                <a:srgbClr val="000000"/>
              </a:solidFill>
              <a:latin typeface="Calibri"/>
              <a:ea typeface="Calibri"/>
              <a:cs typeface="Calibri"/>
            </a:rPr>
            <a:t> est à mentionner ici</a:t>
          </a:r>
          <a:r>
            <a:rPr lang="en-US" cap="none" sz="1200" b="0" i="0" u="none" baseline="0">
              <a:solidFill>
                <a:srgbClr val="000000"/>
              </a:solidFill>
              <a:latin typeface="Calibri"/>
              <a:ea typeface="Calibri"/>
              <a:cs typeface="Calibri"/>
            </a:rPr>
            <a:t>
</a:t>
          </a:r>
        </a:p>
      </xdr:txBody>
    </xdr:sp>
    <xdr:clientData/>
  </xdr:twoCellAnchor>
  <xdr:twoCellAnchor>
    <xdr:from>
      <xdr:col>1</xdr:col>
      <xdr:colOff>638175</xdr:colOff>
      <xdr:row>36</xdr:row>
      <xdr:rowOff>57150</xdr:rowOff>
    </xdr:from>
    <xdr:to>
      <xdr:col>5</xdr:col>
      <xdr:colOff>219075</xdr:colOff>
      <xdr:row>38</xdr:row>
      <xdr:rowOff>47625</xdr:rowOff>
    </xdr:to>
    <xdr:sp>
      <xdr:nvSpPr>
        <xdr:cNvPr id="5" name="Connecteur droit avec flèche 8"/>
        <xdr:cNvSpPr>
          <a:spLocks/>
        </xdr:cNvSpPr>
      </xdr:nvSpPr>
      <xdr:spPr>
        <a:xfrm flipH="1">
          <a:off x="4343400" y="7038975"/>
          <a:ext cx="3324225"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190500</xdr:colOff>
      <xdr:row>43</xdr:row>
      <xdr:rowOff>142875</xdr:rowOff>
    </xdr:from>
    <xdr:to>
      <xdr:col>8</xdr:col>
      <xdr:colOff>180975</xdr:colOff>
      <xdr:row>49</xdr:row>
      <xdr:rowOff>9525</xdr:rowOff>
    </xdr:to>
    <xdr:sp>
      <xdr:nvSpPr>
        <xdr:cNvPr id="6" name="ZoneTexte 3"/>
        <xdr:cNvSpPr txBox="1">
          <a:spLocks noChangeArrowheads="1"/>
        </xdr:cNvSpPr>
      </xdr:nvSpPr>
      <xdr:spPr>
        <a:xfrm>
          <a:off x="7639050" y="8410575"/>
          <a:ext cx="2381250" cy="86677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Les</a:t>
          </a:r>
          <a:r>
            <a:rPr lang="en-US" cap="none" sz="1200" b="0" i="0" u="none" baseline="0">
              <a:solidFill>
                <a:srgbClr val="000000"/>
              </a:solidFill>
              <a:latin typeface="Calibri"/>
              <a:ea typeface="Calibri"/>
              <a:cs typeface="Calibri"/>
            </a:rPr>
            <a:t> montants des emprunts sont à saisir dans les onglets des calculateurs de Prêt 1, Prêt 2, Prêt 3, Prêt 4</a:t>
          </a:r>
        </a:p>
      </xdr:txBody>
    </xdr:sp>
    <xdr:clientData/>
  </xdr:twoCellAnchor>
  <xdr:twoCellAnchor>
    <xdr:from>
      <xdr:col>1</xdr:col>
      <xdr:colOff>942975</xdr:colOff>
      <xdr:row>44</xdr:row>
      <xdr:rowOff>57150</xdr:rowOff>
    </xdr:from>
    <xdr:to>
      <xdr:col>5</xdr:col>
      <xdr:colOff>171450</xdr:colOff>
      <xdr:row>45</xdr:row>
      <xdr:rowOff>171450</xdr:rowOff>
    </xdr:to>
    <xdr:sp>
      <xdr:nvSpPr>
        <xdr:cNvPr id="7" name="Connecteur droit avec flèche 5"/>
        <xdr:cNvSpPr>
          <a:spLocks/>
        </xdr:cNvSpPr>
      </xdr:nvSpPr>
      <xdr:spPr>
        <a:xfrm flipH="1">
          <a:off x="4648200" y="8486775"/>
          <a:ext cx="297180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247650</xdr:colOff>
      <xdr:row>16</xdr:row>
      <xdr:rowOff>114300</xdr:rowOff>
    </xdr:from>
    <xdr:to>
      <xdr:col>8</xdr:col>
      <xdr:colOff>371475</xdr:colOff>
      <xdr:row>20</xdr:row>
      <xdr:rowOff>0</xdr:rowOff>
    </xdr:to>
    <xdr:sp>
      <xdr:nvSpPr>
        <xdr:cNvPr id="8" name="ZoneTexte 4"/>
        <xdr:cNvSpPr txBox="1">
          <a:spLocks noChangeArrowheads="1"/>
        </xdr:cNvSpPr>
      </xdr:nvSpPr>
      <xdr:spPr>
        <a:xfrm>
          <a:off x="7696200" y="3143250"/>
          <a:ext cx="2514600" cy="704850"/>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Les montants</a:t>
          </a:r>
          <a:r>
            <a:rPr lang="en-US" cap="none" sz="1200" b="0" i="0" u="none" baseline="0">
              <a:solidFill>
                <a:srgbClr val="000000"/>
              </a:solidFill>
              <a:latin typeface="Calibri"/>
              <a:ea typeface="Calibri"/>
              <a:cs typeface="Calibri"/>
            </a:rPr>
            <a:t> des investissements sont à saisir en hors taxes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38100</xdr:rowOff>
    </xdr:from>
    <xdr:to>
      <xdr:col>7</xdr:col>
      <xdr:colOff>104775</xdr:colOff>
      <xdr:row>9</xdr:row>
      <xdr:rowOff>47625</xdr:rowOff>
    </xdr:to>
    <xdr:sp>
      <xdr:nvSpPr>
        <xdr:cNvPr id="1" name="ZoneTexte 2"/>
        <xdr:cNvSpPr txBox="1">
          <a:spLocks noChangeArrowheads="1"/>
        </xdr:cNvSpPr>
      </xdr:nvSpPr>
      <xdr:spPr>
        <a:xfrm>
          <a:off x="6115050" y="600075"/>
          <a:ext cx="2400300" cy="107632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200" b="0" i="0" u="none" baseline="0">
              <a:solidFill>
                <a:srgbClr val="FF0000"/>
              </a:solidFill>
            </a:rPr>
            <a:t>Attention, les sommes mentionnées en noir sont automatiquement calculées. Seuls les montants en rouge peuvent être modifiés.
</a:t>
          </a:r>
        </a:p>
      </xdr:txBody>
    </xdr:sp>
    <xdr:clientData/>
  </xdr:twoCellAnchor>
  <xdr:twoCellAnchor>
    <xdr:from>
      <xdr:col>4</xdr:col>
      <xdr:colOff>104775</xdr:colOff>
      <xdr:row>41</xdr:row>
      <xdr:rowOff>19050</xdr:rowOff>
    </xdr:from>
    <xdr:to>
      <xdr:col>7</xdr:col>
      <xdr:colOff>219075</xdr:colOff>
      <xdr:row>46</xdr:row>
      <xdr:rowOff>28575</xdr:rowOff>
    </xdr:to>
    <xdr:sp>
      <xdr:nvSpPr>
        <xdr:cNvPr id="2" name="ZoneTexte 1"/>
        <xdr:cNvSpPr txBox="1">
          <a:spLocks noChangeArrowheads="1"/>
        </xdr:cNvSpPr>
      </xdr:nvSpPr>
      <xdr:spPr>
        <a:xfrm>
          <a:off x="6086475" y="7105650"/>
          <a:ext cx="2543175" cy="84772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Pour obtenir les charges financières, saisir les données dans les calculateurs de Prêt 1, Prêt 2, Prêt 3, Prêt 4. Ne pas modifier la</a:t>
          </a:r>
          <a:r>
            <a:rPr lang="en-US" cap="none" sz="1100" b="0" i="0" u="none" baseline="0">
              <a:solidFill>
                <a:srgbClr val="000000"/>
              </a:solidFill>
              <a:latin typeface="Calibri"/>
              <a:ea typeface="Calibri"/>
              <a:cs typeface="Calibri"/>
            </a:rPr>
            <a:t> formule.</a:t>
          </a:r>
        </a:p>
      </xdr:txBody>
    </xdr:sp>
    <xdr:clientData/>
  </xdr:twoCellAnchor>
  <xdr:twoCellAnchor>
    <xdr:from>
      <xdr:col>4</xdr:col>
      <xdr:colOff>104775</xdr:colOff>
      <xdr:row>46</xdr:row>
      <xdr:rowOff>114300</xdr:rowOff>
    </xdr:from>
    <xdr:to>
      <xdr:col>7</xdr:col>
      <xdr:colOff>219075</xdr:colOff>
      <xdr:row>51</xdr:row>
      <xdr:rowOff>47625</xdr:rowOff>
    </xdr:to>
    <xdr:sp>
      <xdr:nvSpPr>
        <xdr:cNvPr id="3" name="ZoneTexte 4"/>
        <xdr:cNvSpPr txBox="1">
          <a:spLocks noChangeArrowheads="1"/>
        </xdr:cNvSpPr>
      </xdr:nvSpPr>
      <xdr:spPr>
        <a:xfrm>
          <a:off x="6086475" y="8039100"/>
          <a:ext cx="2543175" cy="857250"/>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Les dotations aux amortissements sont calculées automatiquement dans le plan de financement.</a:t>
          </a:r>
          <a:r>
            <a:rPr lang="en-US" cap="none" sz="1100" b="0" i="0" u="none" baseline="0">
              <a:solidFill>
                <a:srgbClr val="000000"/>
              </a:solidFill>
              <a:latin typeface="Calibri"/>
              <a:ea typeface="Calibri"/>
              <a:cs typeface="Calibri"/>
            </a:rPr>
            <a:t> N</a:t>
          </a:r>
          <a:r>
            <a:rPr lang="en-US" cap="none" sz="1100" b="0" i="0" u="none" baseline="0">
              <a:solidFill>
                <a:srgbClr val="000000"/>
              </a:solidFill>
              <a:latin typeface="Calibri"/>
              <a:ea typeface="Calibri"/>
              <a:cs typeface="Calibri"/>
            </a:rPr>
            <a:t>e pas modifier</a:t>
          </a:r>
          <a:r>
            <a:rPr lang="en-US" cap="none" sz="1100" b="0" i="0" u="none" baseline="0">
              <a:solidFill>
                <a:srgbClr val="000000"/>
              </a:solidFill>
              <a:latin typeface="Calibri"/>
              <a:ea typeface="Calibri"/>
              <a:cs typeface="Calibri"/>
            </a:rPr>
            <a:t> la formule.</a:t>
          </a:r>
        </a:p>
      </xdr:txBody>
    </xdr:sp>
    <xdr:clientData/>
  </xdr:twoCellAnchor>
  <xdr:twoCellAnchor>
    <xdr:from>
      <xdr:col>1</xdr:col>
      <xdr:colOff>857250</xdr:colOff>
      <xdr:row>42</xdr:row>
      <xdr:rowOff>0</xdr:rowOff>
    </xdr:from>
    <xdr:to>
      <xdr:col>4</xdr:col>
      <xdr:colOff>104775</xdr:colOff>
      <xdr:row>43</xdr:row>
      <xdr:rowOff>0</xdr:rowOff>
    </xdr:to>
    <xdr:sp>
      <xdr:nvSpPr>
        <xdr:cNvPr id="4" name="Connecteur droit avec flèche 6"/>
        <xdr:cNvSpPr>
          <a:spLocks/>
        </xdr:cNvSpPr>
      </xdr:nvSpPr>
      <xdr:spPr>
        <a:xfrm flipH="1">
          <a:off x="4019550" y="7248525"/>
          <a:ext cx="2066925"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K20" sqref="K20"/>
    </sheetView>
  </sheetViews>
  <sheetFormatPr defaultColWidth="11.0039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88"/>
  <sheetViews>
    <sheetView zoomScale="101" zoomScaleNormal="101" zoomScalePageLayoutView="0" workbookViewId="0" topLeftCell="A15">
      <selection activeCell="A40" sqref="A40"/>
    </sheetView>
  </sheetViews>
  <sheetFormatPr defaultColWidth="10.625" defaultRowHeight="12.75"/>
  <cols>
    <col min="1" max="1" width="48.625" style="1" customWidth="1"/>
    <col min="2" max="2" width="13.125" style="36" customWidth="1"/>
    <col min="3" max="5" width="12.00390625" style="36" customWidth="1"/>
    <col min="6" max="6" width="10.125" style="36" customWidth="1"/>
    <col min="7" max="16384" width="10.625" style="1" customWidth="1"/>
  </cols>
  <sheetData>
    <row r="1" spans="1:3" ht="15">
      <c r="A1" s="127" t="s">
        <v>65</v>
      </c>
      <c r="B1" s="130"/>
      <c r="C1" s="128"/>
    </row>
    <row r="3" ht="13.5" thickBot="1"/>
    <row r="4" spans="1:6" s="40" customFormat="1" ht="31.5" customHeight="1" thickBot="1">
      <c r="A4" s="37"/>
      <c r="B4" s="38" t="s">
        <v>101</v>
      </c>
      <c r="C4" s="38" t="s">
        <v>93</v>
      </c>
      <c r="D4" s="38" t="s">
        <v>12</v>
      </c>
      <c r="E4" s="38" t="s">
        <v>13</v>
      </c>
      <c r="F4" s="39"/>
    </row>
    <row r="5" spans="1:5" ht="15.75" customHeight="1" thickBot="1">
      <c r="A5" s="41" t="s">
        <v>63</v>
      </c>
      <c r="B5" s="42"/>
      <c r="C5" s="42"/>
      <c r="D5" s="43"/>
      <c r="E5" s="43"/>
    </row>
    <row r="6" spans="1:6" s="48" customFormat="1" ht="9.75" customHeight="1">
      <c r="A6" s="44"/>
      <c r="B6" s="45"/>
      <c r="C6" s="45"/>
      <c r="D6" s="46"/>
      <c r="E6" s="46"/>
      <c r="F6" s="47"/>
    </row>
    <row r="7" spans="1:5" ht="15">
      <c r="A7" s="49" t="s">
        <v>37</v>
      </c>
      <c r="B7" s="152"/>
      <c r="C7" s="50"/>
      <c r="D7" s="51"/>
      <c r="E7" s="51"/>
    </row>
    <row r="8" spans="1:5" ht="12.75">
      <c r="A8" s="52" t="s">
        <v>83</v>
      </c>
      <c r="B8" s="145">
        <v>0</v>
      </c>
      <c r="C8" s="24"/>
      <c r="D8" s="25"/>
      <c r="E8" s="25"/>
    </row>
    <row r="9" spans="1:5" ht="12.75">
      <c r="A9" s="52" t="s">
        <v>120</v>
      </c>
      <c r="B9" s="145">
        <v>0</v>
      </c>
      <c r="C9" s="24"/>
      <c r="D9" s="25"/>
      <c r="E9" s="25"/>
    </row>
    <row r="10" spans="1:5" ht="14.25" customHeight="1">
      <c r="A10" s="52" t="s">
        <v>103</v>
      </c>
      <c r="B10" s="145">
        <v>0</v>
      </c>
      <c r="C10" s="24"/>
      <c r="D10" s="25"/>
      <c r="E10" s="25"/>
    </row>
    <row r="11" spans="1:5" ht="12.75">
      <c r="A11" s="52" t="s">
        <v>104</v>
      </c>
      <c r="B11" s="145">
        <v>0</v>
      </c>
      <c r="C11" s="24"/>
      <c r="D11" s="25"/>
      <c r="E11" s="25"/>
    </row>
    <row r="12" spans="1:5" ht="15">
      <c r="A12" s="166" t="s">
        <v>100</v>
      </c>
      <c r="B12" s="153">
        <v>0</v>
      </c>
      <c r="C12" s="50"/>
      <c r="D12" s="51"/>
      <c r="E12" s="51"/>
    </row>
    <row r="13" spans="1:5" ht="15">
      <c r="A13" s="166" t="s">
        <v>118</v>
      </c>
      <c r="B13" s="153"/>
      <c r="C13" s="50"/>
      <c r="D13" s="51"/>
      <c r="E13" s="51"/>
    </row>
    <row r="14" spans="1:5" ht="15">
      <c r="A14" s="166"/>
      <c r="B14" s="153"/>
      <c r="C14" s="50"/>
      <c r="D14" s="51"/>
      <c r="E14" s="51"/>
    </row>
    <row r="15" spans="1:5" ht="15">
      <c r="A15" s="49" t="s">
        <v>38</v>
      </c>
      <c r="B15" s="143"/>
      <c r="C15" s="50"/>
      <c r="D15" s="51"/>
      <c r="E15" s="51"/>
    </row>
    <row r="16" spans="1:5" ht="12.75">
      <c r="A16" s="52" t="str">
        <f>A67</f>
        <v>Aménagements et agencements (dont enseigne) </v>
      </c>
      <c r="B16" s="145">
        <v>0</v>
      </c>
      <c r="C16" s="24"/>
      <c r="D16" s="25"/>
      <c r="E16" s="25"/>
    </row>
    <row r="17" spans="1:5" ht="12.75">
      <c r="A17" s="52" t="str">
        <f>A68</f>
        <v>Installations techniques, matériels et outillages </v>
      </c>
      <c r="B17" s="145">
        <v>0</v>
      </c>
      <c r="C17" s="24"/>
      <c r="D17" s="25"/>
      <c r="E17" s="25"/>
    </row>
    <row r="18" spans="1:5" ht="12.75">
      <c r="A18" s="52" t="str">
        <f>A69</f>
        <v>Matériels de transport</v>
      </c>
      <c r="B18" s="145">
        <v>0</v>
      </c>
      <c r="C18" s="24"/>
      <c r="D18" s="25"/>
      <c r="E18" s="25"/>
    </row>
    <row r="19" spans="1:6" ht="26.25">
      <c r="A19" s="52" t="str">
        <f>A70</f>
        <v>Matériels de bureau et informatique (ordinateurs, photocopieurs, matériels audiovisuels et sonores …)</v>
      </c>
      <c r="B19" s="145">
        <v>0</v>
      </c>
      <c r="C19" s="24"/>
      <c r="D19" s="25"/>
      <c r="E19" s="25"/>
      <c r="F19" s="146"/>
    </row>
    <row r="20" spans="1:9" ht="12.75">
      <c r="A20" s="52" t="str">
        <f>A71</f>
        <v>Mobilier (bureaux, armoires, tables, chaises, …)</v>
      </c>
      <c r="B20" s="145">
        <v>0</v>
      </c>
      <c r="C20" s="24"/>
      <c r="D20" s="25"/>
      <c r="E20" s="25"/>
      <c r="I20" s="36"/>
    </row>
    <row r="21" spans="1:5" ht="12.75">
      <c r="A21" s="162"/>
      <c r="B21" s="145"/>
      <c r="C21" s="24"/>
      <c r="D21" s="25"/>
      <c r="E21" s="25"/>
    </row>
    <row r="22" spans="1:5" ht="15">
      <c r="A22" s="49" t="s">
        <v>43</v>
      </c>
      <c r="B22" s="50"/>
      <c r="C22" s="50"/>
      <c r="D22" s="51"/>
      <c r="E22" s="51"/>
    </row>
    <row r="23" spans="1:5" ht="26.25">
      <c r="A23" s="52" t="s">
        <v>110</v>
      </c>
      <c r="B23" s="145">
        <v>0</v>
      </c>
      <c r="C23" s="24"/>
      <c r="D23" s="25"/>
      <c r="E23" s="25"/>
    </row>
    <row r="24" spans="1:5" ht="15" thickBot="1">
      <c r="A24" s="53"/>
      <c r="B24" s="50"/>
      <c r="C24" s="50"/>
      <c r="D24" s="51"/>
      <c r="E24" s="51"/>
    </row>
    <row r="25" spans="1:5" ht="15.75" customHeight="1" thickBot="1">
      <c r="A25" s="54" t="s">
        <v>2</v>
      </c>
      <c r="B25" s="55">
        <f>SUM(B8:B24)</f>
        <v>0</v>
      </c>
      <c r="C25" s="55">
        <f>SUM(C7:C24)</f>
        <v>0</v>
      </c>
      <c r="D25" s="55">
        <f>SUM(D7:D24)</f>
        <v>0</v>
      </c>
      <c r="E25" s="55">
        <f>SUM(E7:E24)</f>
        <v>0</v>
      </c>
    </row>
    <row r="26" spans="1:6" ht="12.75">
      <c r="A26" s="59" t="s">
        <v>111</v>
      </c>
      <c r="B26" s="150">
        <v>0</v>
      </c>
      <c r="C26" s="32"/>
      <c r="D26" s="32"/>
      <c r="E26" s="33"/>
      <c r="F26" s="1"/>
    </row>
    <row r="27" spans="1:6" ht="12.75">
      <c r="A27" s="59" t="s">
        <v>112</v>
      </c>
      <c r="B27" s="126">
        <v>0</v>
      </c>
      <c r="C27" s="150">
        <v>0</v>
      </c>
      <c r="D27" s="150">
        <v>0</v>
      </c>
      <c r="E27" s="151">
        <v>0</v>
      </c>
      <c r="F27" s="1"/>
    </row>
    <row r="28" spans="1:6" ht="12.75">
      <c r="A28" s="59" t="s">
        <v>66</v>
      </c>
      <c r="B28" s="144">
        <f>SUM(B16:B20)*0.2</f>
        <v>0</v>
      </c>
      <c r="C28" s="32"/>
      <c r="D28" s="32"/>
      <c r="E28" s="33"/>
      <c r="F28" s="1"/>
    </row>
    <row r="29" spans="1:6" ht="13.5" thickBot="1">
      <c r="A29" s="59" t="s">
        <v>119</v>
      </c>
      <c r="B29" s="60">
        <v>0</v>
      </c>
      <c r="C29" s="60"/>
      <c r="D29" s="61"/>
      <c r="E29" s="61"/>
      <c r="F29" s="1"/>
    </row>
    <row r="30" spans="1:6" ht="15.75" customHeight="1" thickBot="1">
      <c r="A30" s="62" t="s">
        <v>40</v>
      </c>
      <c r="B30" s="63">
        <f>B28+B26</f>
        <v>0</v>
      </c>
      <c r="C30" s="63">
        <f>SUM(C26:C29)</f>
        <v>0</v>
      </c>
      <c r="D30" s="63">
        <f>SUM(D26:D29)</f>
        <v>0</v>
      </c>
      <c r="E30" s="63">
        <f>SUM(E26:E29)</f>
        <v>0</v>
      </c>
      <c r="F30" s="1"/>
    </row>
    <row r="31" spans="1:6" ht="15.75" customHeight="1" thickBot="1">
      <c r="A31" s="59"/>
      <c r="B31" s="60"/>
      <c r="C31" s="60"/>
      <c r="D31" s="61"/>
      <c r="E31" s="61"/>
      <c r="F31" s="1"/>
    </row>
    <row r="32" spans="1:6" ht="15.75" customHeight="1" thickBot="1">
      <c r="A32" s="62" t="s">
        <v>42</v>
      </c>
      <c r="B32" s="64"/>
      <c r="C32" s="63">
        <f>D88</f>
        <v>0</v>
      </c>
      <c r="D32" s="65">
        <f>E88</f>
        <v>0</v>
      </c>
      <c r="E32" s="65">
        <f>F88</f>
        <v>0</v>
      </c>
      <c r="F32" s="1"/>
    </row>
    <row r="33" spans="1:6" ht="15.75" customHeight="1">
      <c r="A33" s="66"/>
      <c r="B33" s="67"/>
      <c r="C33" s="68"/>
      <c r="D33" s="69"/>
      <c r="E33" s="69"/>
      <c r="F33" s="1"/>
    </row>
    <row r="34" spans="1:6" ht="15.75" customHeight="1" thickBot="1">
      <c r="A34" s="70"/>
      <c r="B34" s="67"/>
      <c r="C34" s="60"/>
      <c r="D34" s="61"/>
      <c r="E34" s="61"/>
      <c r="F34" s="1"/>
    </row>
    <row r="35" spans="1:6" ht="15.75" customHeight="1" thickBot="1">
      <c r="A35" s="71" t="s">
        <v>44</v>
      </c>
      <c r="B35" s="72">
        <f>B25+B30</f>
        <v>0</v>
      </c>
      <c r="C35" s="63">
        <f>C25+C30+C32</f>
        <v>0</v>
      </c>
      <c r="D35" s="63">
        <f>D25+D30+D32</f>
        <v>0</v>
      </c>
      <c r="E35" s="63">
        <f>E25+E30+E32</f>
        <v>0</v>
      </c>
      <c r="F35" s="1"/>
    </row>
    <row r="36" spans="1:6" ht="15.75" customHeight="1" thickBot="1">
      <c r="A36" s="59"/>
      <c r="B36" s="60"/>
      <c r="C36" s="60"/>
      <c r="D36" s="61"/>
      <c r="E36" s="61"/>
      <c r="F36" s="1"/>
    </row>
    <row r="37" spans="1:5" ht="15.75" customHeight="1" thickBot="1">
      <c r="A37" s="41" t="s">
        <v>64</v>
      </c>
      <c r="B37" s="42"/>
      <c r="C37" s="42"/>
      <c r="D37" s="43"/>
      <c r="E37" s="43"/>
    </row>
    <row r="38" spans="1:6" s="48" customFormat="1" ht="17.25">
      <c r="A38" s="44"/>
      <c r="B38" s="45"/>
      <c r="C38" s="45"/>
      <c r="D38" s="46"/>
      <c r="E38" s="46"/>
      <c r="F38" s="47"/>
    </row>
    <row r="39" spans="1:5" ht="15">
      <c r="A39" s="49" t="s">
        <v>45</v>
      </c>
      <c r="B39" s="50"/>
      <c r="C39" s="50"/>
      <c r="D39" s="51"/>
      <c r="E39" s="51"/>
    </row>
    <row r="40" spans="1:5" ht="12.75">
      <c r="A40" s="52" t="s">
        <v>92</v>
      </c>
      <c r="B40" s="145">
        <v>0</v>
      </c>
      <c r="C40" s="24"/>
      <c r="D40" s="25"/>
      <c r="E40" s="25"/>
    </row>
    <row r="41" spans="1:5" ht="12.75">
      <c r="A41" s="52" t="s">
        <v>91</v>
      </c>
      <c r="B41" s="145">
        <v>0</v>
      </c>
      <c r="C41" s="24"/>
      <c r="D41" s="25"/>
      <c r="E41" s="25"/>
    </row>
    <row r="42" spans="1:5" ht="12.75">
      <c r="A42" s="52"/>
      <c r="B42" s="24"/>
      <c r="C42" s="24"/>
      <c r="D42" s="25"/>
      <c r="E42" s="25"/>
    </row>
    <row r="43" spans="1:5" ht="15">
      <c r="A43" s="49" t="s">
        <v>46</v>
      </c>
      <c r="B43" s="50"/>
      <c r="C43" s="50"/>
      <c r="D43" s="51"/>
      <c r="E43" s="51"/>
    </row>
    <row r="44" spans="1:5" ht="12.75">
      <c r="A44" s="52"/>
      <c r="B44" s="24"/>
      <c r="C44" s="24"/>
      <c r="D44" s="25"/>
      <c r="E44" s="25"/>
    </row>
    <row r="45" spans="1:5" ht="12.75">
      <c r="A45" s="26"/>
      <c r="B45" s="24"/>
      <c r="C45" s="24"/>
      <c r="D45" s="25"/>
      <c r="E45" s="25"/>
    </row>
    <row r="46" spans="1:5" ht="15">
      <c r="A46" s="49" t="s">
        <v>47</v>
      </c>
      <c r="B46" s="50"/>
      <c r="C46" s="50"/>
      <c r="D46" s="51"/>
      <c r="E46" s="51"/>
    </row>
    <row r="47" spans="1:5" ht="12.75">
      <c r="A47" s="124" t="str">
        <f aca="true" t="shared" si="0" ref="A47:B49">A83</f>
        <v>Prêt bancaire </v>
      </c>
      <c r="B47" s="125">
        <f t="shared" si="0"/>
        <v>0</v>
      </c>
      <c r="C47" s="24"/>
      <c r="D47" s="25"/>
      <c r="E47" s="25"/>
    </row>
    <row r="48" spans="1:5" ht="12.75">
      <c r="A48" s="124" t="str">
        <f t="shared" si="0"/>
        <v>Prêt d'honneur Solidaire</v>
      </c>
      <c r="B48" s="125">
        <f t="shared" si="0"/>
        <v>0</v>
      </c>
      <c r="C48" s="24"/>
      <c r="D48" s="25"/>
      <c r="E48" s="25"/>
    </row>
    <row r="49" spans="1:5" ht="12.75">
      <c r="A49" s="124" t="str">
        <f>A85</f>
        <v>Prêt d'honnneur Initiactive 95</v>
      </c>
      <c r="B49" s="125">
        <f t="shared" si="0"/>
        <v>0</v>
      </c>
      <c r="C49" s="24"/>
      <c r="D49" s="25"/>
      <c r="E49" s="25"/>
    </row>
    <row r="50" spans="1:6" ht="12.75">
      <c r="A50" s="165" t="str">
        <f>A86</f>
        <v>Prêt d'honneur CR BPI</v>
      </c>
      <c r="B50" s="169">
        <f>B86</f>
        <v>0</v>
      </c>
      <c r="C50" s="24"/>
      <c r="D50" s="25"/>
      <c r="E50" s="25"/>
      <c r="F50" s="146"/>
    </row>
    <row r="51" spans="1:5" ht="15">
      <c r="A51" s="167" t="s">
        <v>116</v>
      </c>
      <c r="B51" s="153">
        <v>0</v>
      </c>
      <c r="C51" s="50"/>
      <c r="D51" s="51"/>
      <c r="E51" s="51"/>
    </row>
    <row r="52" spans="1:5" ht="15" thickBot="1">
      <c r="A52" s="167"/>
      <c r="B52" s="50"/>
      <c r="C52" s="50"/>
      <c r="D52" s="51"/>
      <c r="E52" s="51"/>
    </row>
    <row r="53" spans="1:5" ht="15.75" customHeight="1" thickBot="1">
      <c r="A53" s="54" t="s">
        <v>1</v>
      </c>
      <c r="B53" s="73">
        <f>SUM(B40:B51)</f>
        <v>0</v>
      </c>
      <c r="C53" s="73"/>
      <c r="D53" s="74"/>
      <c r="E53" s="74"/>
    </row>
    <row r="54" spans="1:5" ht="15.75" customHeight="1" thickBot="1">
      <c r="A54" s="56"/>
      <c r="B54" s="75"/>
      <c r="C54" s="75"/>
      <c r="D54" s="76"/>
      <c r="E54" s="76"/>
    </row>
    <row r="55" spans="1:5" ht="15.75" customHeight="1" thickBot="1">
      <c r="A55" s="54" t="s">
        <v>10</v>
      </c>
      <c r="B55" s="77"/>
      <c r="C55" s="73">
        <f>'Compte de résultat'!B57</f>
        <v>0</v>
      </c>
      <c r="D55" s="73">
        <f>'Compte de résultat'!C57</f>
        <v>0</v>
      </c>
      <c r="E55" s="73">
        <f>'Compte de résultat'!D57</f>
        <v>0</v>
      </c>
    </row>
    <row r="56" spans="1:5" ht="15.75" customHeight="1">
      <c r="A56" s="56"/>
      <c r="B56" s="78"/>
      <c r="C56" s="75"/>
      <c r="D56" s="76"/>
      <c r="E56" s="76"/>
    </row>
    <row r="57" spans="1:5" ht="15.75" customHeight="1" thickBot="1">
      <c r="A57" s="53"/>
      <c r="B57" s="57"/>
      <c r="C57" s="57"/>
      <c r="D57" s="58"/>
      <c r="E57" s="58"/>
    </row>
    <row r="58" spans="1:5" ht="15.75" customHeight="1" thickBot="1">
      <c r="A58" s="79" t="s">
        <v>48</v>
      </c>
      <c r="B58" s="80">
        <f>B53</f>
        <v>0</v>
      </c>
      <c r="C58" s="80">
        <f>C55+C53</f>
        <v>0</v>
      </c>
      <c r="D58" s="81">
        <f>D55+D53</f>
        <v>0</v>
      </c>
      <c r="E58" s="81">
        <f>E55+E53</f>
        <v>0</v>
      </c>
    </row>
    <row r="59" spans="1:5" ht="15.75" customHeight="1" thickBot="1">
      <c r="A59" s="82"/>
      <c r="B59" s="83"/>
      <c r="C59" s="83"/>
      <c r="D59" s="83"/>
      <c r="E59" s="83"/>
    </row>
    <row r="60" spans="1:5" ht="15.75" customHeight="1" thickBot="1">
      <c r="A60" s="84" t="s">
        <v>41</v>
      </c>
      <c r="B60" s="85">
        <f>B58-B35</f>
        <v>0</v>
      </c>
      <c r="C60" s="85">
        <f>C58-C35</f>
        <v>0</v>
      </c>
      <c r="D60" s="85">
        <f>D58-D35</f>
        <v>0</v>
      </c>
      <c r="E60" s="85">
        <f>E58-E35</f>
        <v>0</v>
      </c>
    </row>
    <row r="61" spans="1:5" ht="15.75" customHeight="1" thickBot="1">
      <c r="A61" s="86" t="s">
        <v>70</v>
      </c>
      <c r="B61" s="99">
        <f>B60</f>
        <v>0</v>
      </c>
      <c r="C61" s="99">
        <f>C60+B61</f>
        <v>0</v>
      </c>
      <c r="D61" s="99">
        <f>D60+C61</f>
        <v>0</v>
      </c>
      <c r="E61" s="99">
        <f>E60+D61</f>
        <v>0</v>
      </c>
    </row>
    <row r="63" ht="17.25">
      <c r="A63" s="35" t="s">
        <v>3</v>
      </c>
    </row>
    <row r="64" ht="18" thickBot="1">
      <c r="A64" s="35"/>
    </row>
    <row r="65" spans="1:6" ht="18" thickBot="1">
      <c r="A65" s="86" t="s">
        <v>8</v>
      </c>
      <c r="B65" s="87" t="s">
        <v>6</v>
      </c>
      <c r="C65" s="88" t="s">
        <v>4</v>
      </c>
      <c r="D65" s="38" t="s">
        <v>11</v>
      </c>
      <c r="E65" s="38" t="s">
        <v>12</v>
      </c>
      <c r="F65" s="38" t="s">
        <v>13</v>
      </c>
    </row>
    <row r="66" spans="1:6" ht="12.75">
      <c r="A66" s="82" t="s">
        <v>83</v>
      </c>
      <c r="B66" s="36">
        <f>B8</f>
        <v>0</v>
      </c>
      <c r="C66" s="89">
        <v>1</v>
      </c>
      <c r="D66" s="90">
        <f>B66</f>
        <v>0</v>
      </c>
      <c r="E66" s="90"/>
      <c r="F66" s="90"/>
    </row>
    <row r="67" spans="1:6" ht="12.75">
      <c r="A67" s="1" t="s">
        <v>105</v>
      </c>
      <c r="B67" s="57">
        <f>B16</f>
        <v>0</v>
      </c>
      <c r="C67" s="91">
        <v>10</v>
      </c>
      <c r="D67" s="92">
        <f>B67/C67</f>
        <v>0</v>
      </c>
      <c r="E67" s="92">
        <f>B67/C67</f>
        <v>0</v>
      </c>
      <c r="F67" s="92">
        <f>B67/C67</f>
        <v>0</v>
      </c>
    </row>
    <row r="68" spans="1:6" ht="12.75">
      <c r="A68" s="52" t="s">
        <v>108</v>
      </c>
      <c r="B68" s="57">
        <f>B17</f>
        <v>0</v>
      </c>
      <c r="C68" s="91">
        <v>5</v>
      </c>
      <c r="D68" s="92">
        <f>B68/C68</f>
        <v>0</v>
      </c>
      <c r="E68" s="92">
        <f>B68/C68</f>
        <v>0</v>
      </c>
      <c r="F68" s="92">
        <f>B68/C68</f>
        <v>0</v>
      </c>
    </row>
    <row r="69" spans="1:6" ht="12.75">
      <c r="A69" s="93" t="s">
        <v>109</v>
      </c>
      <c r="B69" s="57">
        <f>B18</f>
        <v>0</v>
      </c>
      <c r="C69" s="94">
        <v>5</v>
      </c>
      <c r="D69" s="92">
        <f>B69/C69</f>
        <v>0</v>
      </c>
      <c r="E69" s="92">
        <f>B69/C69</f>
        <v>0</v>
      </c>
      <c r="F69" s="92">
        <f>B69/C69</f>
        <v>0</v>
      </c>
    </row>
    <row r="70" spans="1:6" ht="26.25">
      <c r="A70" s="52" t="s">
        <v>107</v>
      </c>
      <c r="B70" s="57">
        <f>B19</f>
        <v>0</v>
      </c>
      <c r="C70" s="91">
        <v>3</v>
      </c>
      <c r="D70" s="92">
        <f>B70/C70</f>
        <v>0</v>
      </c>
      <c r="E70" s="92">
        <f>B70/C70</f>
        <v>0</v>
      </c>
      <c r="F70" s="92">
        <f>B70/C70</f>
        <v>0</v>
      </c>
    </row>
    <row r="71" spans="1:6" ht="12.75">
      <c r="A71" s="52" t="s">
        <v>106</v>
      </c>
      <c r="B71" s="57">
        <f>B20</f>
        <v>0</v>
      </c>
      <c r="C71" s="91">
        <v>5</v>
      </c>
      <c r="D71" s="92">
        <f>B71/C71</f>
        <v>0</v>
      </c>
      <c r="E71" s="92">
        <f>B71/C71</f>
        <v>0</v>
      </c>
      <c r="F71" s="92">
        <f>B71/C71</f>
        <v>0</v>
      </c>
    </row>
    <row r="72" spans="1:6" ht="12.75">
      <c r="A72" s="52"/>
      <c r="B72" s="57"/>
      <c r="C72" s="149"/>
      <c r="D72" s="57"/>
      <c r="E72" s="57"/>
      <c r="F72" s="57"/>
    </row>
    <row r="73" spans="1:6" ht="12.75">
      <c r="A73" s="95" t="s">
        <v>61</v>
      </c>
      <c r="B73" s="57"/>
      <c r="C73" s="91"/>
      <c r="D73" s="57"/>
      <c r="E73" s="57"/>
      <c r="F73" s="92"/>
    </row>
    <row r="74" spans="1:6" ht="12.75">
      <c r="A74" s="29" t="s">
        <v>14</v>
      </c>
      <c r="B74" s="24"/>
      <c r="C74" s="28"/>
      <c r="D74" s="34"/>
      <c r="E74" s="34"/>
      <c r="F74" s="34"/>
    </row>
    <row r="75" spans="1:6" ht="12.75">
      <c r="A75" s="27" t="s">
        <v>14</v>
      </c>
      <c r="B75" s="24"/>
      <c r="C75" s="28"/>
      <c r="D75" s="34"/>
      <c r="E75" s="34"/>
      <c r="F75" s="34"/>
    </row>
    <row r="76" spans="1:6" ht="13.5" thickBot="1">
      <c r="A76" s="52"/>
      <c r="B76" s="57"/>
      <c r="C76" s="96"/>
      <c r="D76" s="97"/>
      <c r="E76" s="97"/>
      <c r="F76" s="98"/>
    </row>
    <row r="77" spans="1:6" ht="18" thickBot="1">
      <c r="A77" s="71" t="s">
        <v>5</v>
      </c>
      <c r="B77" s="99">
        <f>SUM(B66:B75)</f>
        <v>0</v>
      </c>
      <c r="C77" s="100"/>
      <c r="D77" s="99">
        <f>SUM(D66:D75)</f>
        <v>0</v>
      </c>
      <c r="E77" s="99">
        <f>SUM(E66:E75)</f>
        <v>0</v>
      </c>
      <c r="F77" s="101">
        <f>SUM(F66:F75)</f>
        <v>0</v>
      </c>
    </row>
    <row r="80" ht="17.25">
      <c r="A80" s="35" t="s">
        <v>62</v>
      </c>
    </row>
    <row r="81" ht="13.5" thickBot="1"/>
    <row r="82" spans="1:6" ht="18" thickBot="1">
      <c r="A82" s="86" t="s">
        <v>9</v>
      </c>
      <c r="B82" s="87" t="s">
        <v>6</v>
      </c>
      <c r="C82" s="88" t="s">
        <v>4</v>
      </c>
      <c r="D82" s="38" t="s">
        <v>11</v>
      </c>
      <c r="E82" s="38" t="s">
        <v>12</v>
      </c>
      <c r="F82" s="38" t="s">
        <v>13</v>
      </c>
    </row>
    <row r="83" spans="1:6" ht="12.75">
      <c r="A83" s="147" t="s">
        <v>90</v>
      </c>
      <c r="B83" s="120">
        <f>'Prêt 1'!G4</f>
        <v>0</v>
      </c>
      <c r="C83" s="121">
        <f>'Prêt 1'!G7</f>
        <v>5</v>
      </c>
      <c r="D83" s="122">
        <f>'Prêt 1'!H17</f>
        <v>0</v>
      </c>
      <c r="E83" s="122">
        <f>'Prêt 1'!H19</f>
        <v>0</v>
      </c>
      <c r="F83" s="122">
        <f>'Prêt 1'!H21</f>
        <v>0</v>
      </c>
    </row>
    <row r="84" spans="1:6" ht="12.75">
      <c r="A84" s="154" t="s">
        <v>121</v>
      </c>
      <c r="B84" s="120">
        <f>'Prêt 2'!G4</f>
        <v>0</v>
      </c>
      <c r="C84" s="123">
        <f>'Prêt 2'!G7</f>
        <v>5</v>
      </c>
      <c r="D84" s="118">
        <f>'Prêt 2'!H17</f>
        <v>0</v>
      </c>
      <c r="E84" s="118">
        <f>'Prêt 2'!H19</f>
        <v>0</v>
      </c>
      <c r="F84" s="118">
        <f>'Prêt 2'!H21</f>
        <v>0</v>
      </c>
    </row>
    <row r="85" spans="1:6" ht="12.75">
      <c r="A85" s="154" t="s">
        <v>122</v>
      </c>
      <c r="B85" s="120">
        <f>'Prêt 3'!G4</f>
        <v>0</v>
      </c>
      <c r="C85" s="123">
        <f>'Prêt 3'!G7</f>
        <v>3</v>
      </c>
      <c r="D85" s="118">
        <f>'Prêt 3'!H17</f>
        <v>0</v>
      </c>
      <c r="E85" s="118">
        <f>'Prêt 3'!H19</f>
        <v>0</v>
      </c>
      <c r="F85" s="118">
        <f>'Prêt 3'!H21</f>
        <v>0</v>
      </c>
    </row>
    <row r="86" spans="1:6" ht="12.75">
      <c r="A86" s="168" t="s">
        <v>123</v>
      </c>
      <c r="B86" s="36">
        <f>'Prêt 4'!G4</f>
        <v>0</v>
      </c>
      <c r="C86" s="94">
        <f>'Prêt 4'!G7</f>
        <v>3</v>
      </c>
      <c r="D86" s="92">
        <f>'Prêt 4'!H17</f>
        <v>0</v>
      </c>
      <c r="E86" s="92">
        <f>'Prêt 4'!H19</f>
        <v>0</v>
      </c>
      <c r="F86" s="92">
        <f>'Prêt 4'!H21</f>
        <v>0</v>
      </c>
    </row>
    <row r="87" spans="1:6" ht="13.5" thickBot="1">
      <c r="A87" s="93"/>
      <c r="C87" s="94"/>
      <c r="D87" s="92"/>
      <c r="E87" s="92"/>
      <c r="F87" s="92"/>
    </row>
    <row r="88" spans="1:6" ht="18" thickBot="1">
      <c r="A88" s="71" t="s">
        <v>7</v>
      </c>
      <c r="B88" s="102"/>
      <c r="C88" s="100"/>
      <c r="D88" s="99">
        <f>SUM(D83:D87)</f>
        <v>0</v>
      </c>
      <c r="E88" s="99">
        <f>SUM(E83:E87)</f>
        <v>0</v>
      </c>
      <c r="F88" s="103">
        <f>SUM(F83:F87)</f>
        <v>0</v>
      </c>
    </row>
  </sheetData>
  <sheetProtection/>
  <printOptions horizontalCentered="1" verticalCentered="1"/>
  <pageMargins left="0.5905511811023623" right="0.5905511811023623" top="0.7874015748031497" bottom="0.7874015748031497" header="0.5118110236220472" footer="0.5118110236220472"/>
  <pageSetup orientation="portrait" paperSize="9" scale="70" r:id="rId2"/>
  <headerFooter alignWithMargins="0">
    <oddHeader>&amp;C&amp;"Arial,Gras"&amp;18PLAN DE FINANCEMENT</oddHeader>
    <oddFooter>&amp;L&amp;F&amp;C&amp;A&amp;R&amp;D</oddFooter>
  </headerFooter>
  <rowBreaks count="1" manualBreakCount="1">
    <brk id="61" max="255" man="1"/>
  </rowBreaks>
  <drawing r:id="rId1"/>
</worksheet>
</file>

<file path=xl/worksheets/sheet3.xml><?xml version="1.0" encoding="utf-8"?>
<worksheet xmlns="http://schemas.openxmlformats.org/spreadsheetml/2006/main" xmlns:r="http://schemas.openxmlformats.org/officeDocument/2006/relationships">
  <dimension ref="A1:J60"/>
  <sheetViews>
    <sheetView zoomScalePageLayoutView="0" workbookViewId="0" topLeftCell="A35">
      <selection activeCell="F63" sqref="F63"/>
    </sheetView>
  </sheetViews>
  <sheetFormatPr defaultColWidth="10.625" defaultRowHeight="12.75"/>
  <cols>
    <col min="1" max="1" width="41.50390625" style="4" customWidth="1"/>
    <col min="2" max="2" width="12.50390625" style="112" customWidth="1"/>
    <col min="3" max="3" width="12.375" style="112" customWidth="1"/>
    <col min="4" max="4" width="12.125" style="112" customWidth="1"/>
    <col min="5" max="16384" width="10.625" style="4" customWidth="1"/>
  </cols>
  <sheetData>
    <row r="1" spans="1:3" ht="15">
      <c r="A1" s="127" t="s">
        <v>65</v>
      </c>
      <c r="B1" s="131">
        <f>'Plan de financement'!B1</f>
        <v>0</v>
      </c>
      <c r="C1" s="128"/>
    </row>
    <row r="2" ht="13.5" thickBot="1"/>
    <row r="3" spans="1:5" s="107" customFormat="1" ht="15.75" thickBot="1">
      <c r="A3" s="104"/>
      <c r="B3" s="105" t="s">
        <v>11</v>
      </c>
      <c r="C3" s="105" t="s">
        <v>12</v>
      </c>
      <c r="D3" s="105" t="s">
        <v>13</v>
      </c>
      <c r="E3" s="106"/>
    </row>
    <row r="4" spans="1:5" ht="18" thickBot="1">
      <c r="A4" s="108" t="s">
        <v>114</v>
      </c>
      <c r="B4" s="109"/>
      <c r="C4" s="109"/>
      <c r="D4" s="110"/>
      <c r="E4" s="1"/>
    </row>
    <row r="5" spans="1:5" ht="12.75">
      <c r="A5" s="59"/>
      <c r="B5" s="22"/>
      <c r="C5" s="22"/>
      <c r="D5" s="23"/>
      <c r="E5" s="1"/>
    </row>
    <row r="6" spans="1:5" ht="15">
      <c r="A6" s="70" t="s">
        <v>15</v>
      </c>
      <c r="B6" s="22"/>
      <c r="C6" s="141"/>
      <c r="D6" s="142"/>
      <c r="E6" s="1"/>
    </row>
    <row r="7" spans="1:5" ht="12.75">
      <c r="A7" s="59" t="s">
        <v>16</v>
      </c>
      <c r="B7" s="30">
        <v>0</v>
      </c>
      <c r="C7" s="30">
        <v>0</v>
      </c>
      <c r="D7" s="31">
        <v>0</v>
      </c>
      <c r="E7" s="1"/>
    </row>
    <row r="8" spans="1:5" ht="12.75">
      <c r="A8" s="59" t="s">
        <v>17</v>
      </c>
      <c r="B8" s="30">
        <v>0</v>
      </c>
      <c r="C8" s="30">
        <v>0</v>
      </c>
      <c r="D8" s="31">
        <v>0</v>
      </c>
      <c r="E8" s="1"/>
    </row>
    <row r="9" spans="1:5" ht="12.75">
      <c r="A9" s="59" t="s">
        <v>18</v>
      </c>
      <c r="B9" s="30">
        <v>0</v>
      </c>
      <c r="C9" s="30">
        <f>B9*1.05</f>
        <v>0</v>
      </c>
      <c r="D9" s="31">
        <f>C9*1.05</f>
        <v>0</v>
      </c>
      <c r="E9" s="1"/>
    </row>
    <row r="10" spans="1:5" ht="13.5" thickBot="1">
      <c r="A10" s="59"/>
      <c r="B10" s="22"/>
      <c r="C10" s="22"/>
      <c r="D10" s="23"/>
      <c r="E10" s="1"/>
    </row>
    <row r="11" spans="1:10" ht="18" thickBot="1">
      <c r="A11" s="71" t="s">
        <v>19</v>
      </c>
      <c r="B11" s="111">
        <f>B9+B8+B7</f>
        <v>0</v>
      </c>
      <c r="C11" s="111">
        <f>C9+C8+C7</f>
        <v>0</v>
      </c>
      <c r="D11" s="111">
        <f>D9+D8+D7</f>
        <v>0</v>
      </c>
      <c r="E11" s="1"/>
      <c r="F11" s="155"/>
      <c r="G11" s="176" t="s">
        <v>96</v>
      </c>
      <c r="H11" s="176"/>
      <c r="I11" s="156"/>
      <c r="J11" s="157"/>
    </row>
    <row r="12" spans="1:10" ht="13.5" thickBot="1">
      <c r="A12" s="59"/>
      <c r="B12" s="22"/>
      <c r="C12" s="22"/>
      <c r="D12" s="23"/>
      <c r="E12" s="1"/>
      <c r="F12" s="59"/>
      <c r="G12" s="174">
        <f>SUM(B11)-SUM(B16:B20)</f>
        <v>0</v>
      </c>
      <c r="H12" s="175"/>
      <c r="J12" s="158"/>
    </row>
    <row r="13" spans="1:10" ht="18" thickBot="1">
      <c r="A13" s="108" t="s">
        <v>115</v>
      </c>
      <c r="B13" s="109"/>
      <c r="C13" s="109"/>
      <c r="D13" s="110"/>
      <c r="E13" s="1"/>
      <c r="F13" s="59"/>
      <c r="G13" s="171" t="s">
        <v>97</v>
      </c>
      <c r="H13" s="171"/>
      <c r="I13" s="171"/>
      <c r="J13" s="158"/>
    </row>
    <row r="14" spans="1:10" ht="12.75">
      <c r="A14" s="59"/>
      <c r="B14" s="22"/>
      <c r="C14" s="22"/>
      <c r="D14" s="23"/>
      <c r="E14" s="1"/>
      <c r="F14" s="59"/>
      <c r="G14" s="173" t="e">
        <f>G12/B11*100</f>
        <v>#DIV/0!</v>
      </c>
      <c r="H14" s="173"/>
      <c r="J14" s="158"/>
    </row>
    <row r="15" spans="1:10" ht="15">
      <c r="A15" s="70" t="s">
        <v>79</v>
      </c>
      <c r="B15" s="22"/>
      <c r="C15" s="22"/>
      <c r="D15" s="23"/>
      <c r="E15" s="1"/>
      <c r="F15" s="59"/>
      <c r="G15" s="172" t="s">
        <v>94</v>
      </c>
      <c r="H15" s="172"/>
      <c r="I15" s="172"/>
      <c r="J15" s="158"/>
    </row>
    <row r="16" spans="1:10" ht="12.75">
      <c r="A16" s="59" t="s">
        <v>80</v>
      </c>
      <c r="B16" s="30">
        <v>0</v>
      </c>
      <c r="C16" s="30">
        <v>0</v>
      </c>
      <c r="D16" s="30">
        <v>0</v>
      </c>
      <c r="E16" s="1"/>
      <c r="F16" s="59"/>
      <c r="G16" s="173" t="s">
        <v>95</v>
      </c>
      <c r="H16" s="173"/>
      <c r="I16" s="173"/>
      <c r="J16" s="158"/>
    </row>
    <row r="17" spans="1:10" ht="12.75">
      <c r="A17" s="59" t="s">
        <v>81</v>
      </c>
      <c r="B17" s="30">
        <v>0</v>
      </c>
      <c r="C17" s="30">
        <v>0</v>
      </c>
      <c r="D17" s="30">
        <v>0</v>
      </c>
      <c r="E17" s="1"/>
      <c r="F17" s="59"/>
      <c r="G17" s="170" t="e">
        <f>SUM(B21:B49)/(G14/100)</f>
        <v>#DIV/0!</v>
      </c>
      <c r="H17" s="170"/>
      <c r="J17" s="158"/>
    </row>
    <row r="18" spans="1:10" ht="13.5" thickBot="1">
      <c r="A18" s="59" t="s">
        <v>50</v>
      </c>
      <c r="B18" s="30">
        <v>0</v>
      </c>
      <c r="C18" s="30">
        <v>0</v>
      </c>
      <c r="D18" s="30">
        <v>0</v>
      </c>
      <c r="E18" s="1"/>
      <c r="F18" s="159"/>
      <c r="G18" s="160"/>
      <c r="H18" s="160"/>
      <c r="I18" s="160"/>
      <c r="J18" s="161"/>
    </row>
    <row r="19" spans="1:5" ht="12.75">
      <c r="A19" s="59" t="s">
        <v>117</v>
      </c>
      <c r="B19" s="30">
        <v>0</v>
      </c>
      <c r="C19" s="30">
        <v>0</v>
      </c>
      <c r="D19" s="31">
        <v>0</v>
      </c>
      <c r="E19" s="1"/>
    </row>
    <row r="20" spans="1:5" ht="12.75">
      <c r="A20" s="59"/>
      <c r="B20" s="22"/>
      <c r="C20" s="22"/>
      <c r="D20" s="23"/>
      <c r="E20" s="1"/>
    </row>
    <row r="21" spans="1:5" ht="15">
      <c r="A21" s="70" t="s">
        <v>82</v>
      </c>
      <c r="B21" s="22"/>
      <c r="C21" s="22"/>
      <c r="D21" s="23"/>
      <c r="E21" s="1"/>
    </row>
    <row r="22" spans="1:5" ht="12.75">
      <c r="A22" s="59" t="s">
        <v>20</v>
      </c>
      <c r="B22" s="30">
        <v>0</v>
      </c>
      <c r="C22" s="30">
        <v>0</v>
      </c>
      <c r="D22" s="31">
        <v>0</v>
      </c>
      <c r="E22" s="1"/>
    </row>
    <row r="23" spans="1:5" ht="12.75">
      <c r="A23" s="59" t="s">
        <v>51</v>
      </c>
      <c r="B23" s="30">
        <v>0</v>
      </c>
      <c r="C23" s="30">
        <v>0</v>
      </c>
      <c r="D23" s="31">
        <v>0</v>
      </c>
      <c r="E23" s="1"/>
    </row>
    <row r="24" spans="1:5" ht="12.75">
      <c r="A24" s="59" t="s">
        <v>88</v>
      </c>
      <c r="B24" s="30">
        <v>0</v>
      </c>
      <c r="C24" s="30">
        <v>0</v>
      </c>
      <c r="D24" s="31">
        <v>0</v>
      </c>
      <c r="E24" s="1"/>
    </row>
    <row r="25" spans="1:5" ht="12.75">
      <c r="A25" s="59" t="s">
        <v>52</v>
      </c>
      <c r="B25" s="30">
        <v>0</v>
      </c>
      <c r="C25" s="30">
        <v>0</v>
      </c>
      <c r="D25" s="31">
        <v>0</v>
      </c>
      <c r="E25" s="1"/>
    </row>
    <row r="26" spans="1:5" ht="12.75">
      <c r="A26" s="59" t="s">
        <v>84</v>
      </c>
      <c r="B26" s="30">
        <v>0</v>
      </c>
      <c r="C26" s="30">
        <v>0</v>
      </c>
      <c r="D26" s="31">
        <v>0</v>
      </c>
      <c r="E26" s="1"/>
    </row>
    <row r="27" spans="1:5" ht="12.75">
      <c r="A27" s="59" t="s">
        <v>49</v>
      </c>
      <c r="B27" s="30">
        <v>0</v>
      </c>
      <c r="C27" s="30">
        <v>0</v>
      </c>
      <c r="D27" s="31">
        <v>0</v>
      </c>
      <c r="E27" s="1"/>
    </row>
    <row r="28" spans="1:5" ht="12.75">
      <c r="A28" s="59" t="s">
        <v>21</v>
      </c>
      <c r="B28" s="30">
        <v>0</v>
      </c>
      <c r="C28" s="30">
        <v>0</v>
      </c>
      <c r="D28" s="31">
        <v>0</v>
      </c>
      <c r="E28" s="1"/>
    </row>
    <row r="29" spans="1:5" ht="12.75">
      <c r="A29" s="59" t="s">
        <v>99</v>
      </c>
      <c r="B29" s="30">
        <v>0</v>
      </c>
      <c r="C29" s="30">
        <v>0</v>
      </c>
      <c r="D29" s="31">
        <v>0</v>
      </c>
      <c r="E29" s="1"/>
    </row>
    <row r="30" spans="1:5" ht="12.75">
      <c r="A30" s="59" t="s">
        <v>22</v>
      </c>
      <c r="B30" s="30">
        <v>0</v>
      </c>
      <c r="C30" s="30">
        <v>0</v>
      </c>
      <c r="D30" s="31">
        <v>0</v>
      </c>
      <c r="E30" s="1"/>
    </row>
    <row r="31" spans="1:5" ht="12.75">
      <c r="A31" s="59" t="s">
        <v>23</v>
      </c>
      <c r="B31" s="30">
        <v>0</v>
      </c>
      <c r="C31" s="30">
        <v>0</v>
      </c>
      <c r="D31" s="31">
        <v>0</v>
      </c>
      <c r="E31" s="1"/>
    </row>
    <row r="32" spans="1:5" ht="12.75">
      <c r="A32" s="59" t="s">
        <v>98</v>
      </c>
      <c r="B32" s="30">
        <v>0</v>
      </c>
      <c r="C32" s="30">
        <v>0</v>
      </c>
      <c r="D32" s="31">
        <v>0</v>
      </c>
      <c r="E32" s="1"/>
    </row>
    <row r="33" spans="1:5" ht="12.75">
      <c r="A33" s="59" t="s">
        <v>113</v>
      </c>
      <c r="B33" s="163">
        <v>0</v>
      </c>
      <c r="C33" s="163">
        <v>0</v>
      </c>
      <c r="D33" s="164">
        <v>0</v>
      </c>
      <c r="E33" s="1"/>
    </row>
    <row r="34" spans="1:5" ht="12.75">
      <c r="A34" s="59"/>
      <c r="B34" s="22"/>
      <c r="C34" s="22"/>
      <c r="D34" s="23"/>
      <c r="E34" s="1"/>
    </row>
    <row r="35" spans="1:4" ht="15">
      <c r="A35" s="70" t="s">
        <v>24</v>
      </c>
      <c r="B35" s="30">
        <v>0</v>
      </c>
      <c r="C35" s="30">
        <v>0</v>
      </c>
      <c r="D35" s="31">
        <v>0</v>
      </c>
    </row>
    <row r="36" spans="1:4" ht="12.75">
      <c r="A36" s="59" t="s">
        <v>102</v>
      </c>
      <c r="B36" s="22"/>
      <c r="C36" s="22"/>
      <c r="D36" s="23"/>
    </row>
    <row r="37" spans="1:4" ht="12.75">
      <c r="A37" s="59"/>
      <c r="B37" s="22"/>
      <c r="C37" s="22"/>
      <c r="D37" s="23"/>
    </row>
    <row r="38" spans="1:4" ht="15">
      <c r="A38" s="70" t="s">
        <v>25</v>
      </c>
      <c r="B38" s="22"/>
      <c r="C38" s="22"/>
      <c r="D38" s="23"/>
    </row>
    <row r="39" spans="1:4" ht="12.75">
      <c r="A39" s="59" t="s">
        <v>53</v>
      </c>
      <c r="B39" s="30">
        <v>0</v>
      </c>
      <c r="C39" s="30">
        <v>0</v>
      </c>
      <c r="D39" s="31">
        <v>0</v>
      </c>
    </row>
    <row r="40" spans="1:4" ht="12.75">
      <c r="A40" s="59" t="s">
        <v>54</v>
      </c>
      <c r="B40" s="148">
        <f>B39*0.4</f>
        <v>0</v>
      </c>
      <c r="C40" s="148">
        <f>C39*0.4</f>
        <v>0</v>
      </c>
      <c r="D40" s="148">
        <f>D39*0.4</f>
        <v>0</v>
      </c>
    </row>
    <row r="41" spans="1:4" ht="12.75">
      <c r="A41" s="59" t="s">
        <v>87</v>
      </c>
      <c r="B41" s="30">
        <v>0</v>
      </c>
      <c r="C41" s="30">
        <v>0</v>
      </c>
      <c r="D41" s="31">
        <v>0</v>
      </c>
    </row>
    <row r="42" spans="1:4" ht="12.75">
      <c r="A42" s="59" t="s">
        <v>89</v>
      </c>
      <c r="B42" s="148">
        <f>B41*0.45</f>
        <v>0</v>
      </c>
      <c r="C42" s="148">
        <f>C41*0.45</f>
        <v>0</v>
      </c>
      <c r="D42" s="148">
        <f>D41*0.45</f>
        <v>0</v>
      </c>
    </row>
    <row r="43" spans="1:4" ht="12.75">
      <c r="A43" s="59"/>
      <c r="B43" s="30"/>
      <c r="C43" s="30"/>
      <c r="D43" s="31"/>
    </row>
    <row r="44" spans="1:4" ht="15">
      <c r="A44" s="70" t="s">
        <v>26</v>
      </c>
      <c r="B44" s="118">
        <f>'Prêt 1'!H23+'Prêt 2'!H23+'Prêt 3'!H23</f>
        <v>0</v>
      </c>
      <c r="C44" s="118">
        <f>'Prêt 1'!H25+'Prêt 2'!H25+'Prêt 3'!H25</f>
        <v>0</v>
      </c>
      <c r="D44" s="119">
        <f>'Prêt 1'!H27+'Prêt 2'!H27+'Prêt 3'!H27</f>
        <v>0</v>
      </c>
    </row>
    <row r="45" spans="1:4" ht="12.75">
      <c r="A45" s="59" t="s">
        <v>0</v>
      </c>
      <c r="B45" s="22"/>
      <c r="C45" s="22"/>
      <c r="D45" s="23"/>
    </row>
    <row r="46" spans="1:4" ht="12.75">
      <c r="A46" s="59"/>
      <c r="B46" s="22"/>
      <c r="C46" s="22"/>
      <c r="D46" s="23"/>
    </row>
    <row r="47" spans="1:4" ht="15">
      <c r="A47" s="70" t="s">
        <v>27</v>
      </c>
      <c r="B47" s="22"/>
      <c r="C47" s="22"/>
      <c r="D47" s="23"/>
    </row>
    <row r="48" spans="1:4" ht="12.75">
      <c r="A48" s="59" t="s">
        <v>28</v>
      </c>
      <c r="B48" s="21">
        <f>'Plan de financement'!D77</f>
        <v>0</v>
      </c>
      <c r="C48" s="21">
        <f>'Plan de financement'!E77</f>
        <v>0</v>
      </c>
      <c r="D48" s="21">
        <f>'Plan de financement'!F77</f>
        <v>0</v>
      </c>
    </row>
    <row r="49" spans="1:4" ht="13.5" thickBot="1">
      <c r="A49" s="59"/>
      <c r="B49" s="22"/>
      <c r="C49" s="22"/>
      <c r="D49" s="23"/>
    </row>
    <row r="50" spans="1:4" ht="18" thickBot="1">
      <c r="A50" s="71" t="s">
        <v>30</v>
      </c>
      <c r="B50" s="111">
        <f>SUM(B16:B49)</f>
        <v>0</v>
      </c>
      <c r="C50" s="111">
        <f>SUM(C16:C49)</f>
        <v>0</v>
      </c>
      <c r="D50" s="111">
        <f>SUM(D16:D49)</f>
        <v>0</v>
      </c>
    </row>
    <row r="51" spans="1:4" ht="13.5" thickBot="1">
      <c r="A51" s="59"/>
      <c r="B51" s="22"/>
      <c r="C51" s="22"/>
      <c r="D51" s="23"/>
    </row>
    <row r="52" spans="1:4" ht="18" thickBot="1">
      <c r="A52" s="133" t="s">
        <v>85</v>
      </c>
      <c r="B52" s="134">
        <f>B11-B50</f>
        <v>0</v>
      </c>
      <c r="C52" s="134">
        <f>C11-C50</f>
        <v>0</v>
      </c>
      <c r="D52" s="134">
        <f>D11-D50</f>
        <v>0</v>
      </c>
    </row>
    <row r="53" spans="1:4" s="135" customFormat="1" ht="15">
      <c r="A53" s="138"/>
      <c r="B53" s="139"/>
      <c r="C53" s="139"/>
      <c r="D53" s="139"/>
    </row>
    <row r="54" spans="1:4" ht="15">
      <c r="A54" s="140" t="s">
        <v>29</v>
      </c>
      <c r="B54" s="129">
        <f>IF(B60&lt;0,0,B60)</f>
        <v>0</v>
      </c>
      <c r="C54" s="129">
        <f>IF(C60&lt;0,0,C60)</f>
        <v>0</v>
      </c>
      <c r="D54" s="129">
        <f>IF(D60&lt;0,0,D60)</f>
        <v>0</v>
      </c>
    </row>
    <row r="55" spans="1:4" ht="18" thickBot="1">
      <c r="A55" s="136"/>
      <c r="B55" s="137"/>
      <c r="C55" s="137"/>
      <c r="D55" s="137"/>
    </row>
    <row r="56" spans="1:4" ht="18" thickBot="1">
      <c r="A56" s="132" t="s">
        <v>86</v>
      </c>
      <c r="B56" s="109">
        <f>B52-B54</f>
        <v>0</v>
      </c>
      <c r="C56" s="109">
        <f>C52-C54</f>
        <v>0</v>
      </c>
      <c r="D56" s="109">
        <f>D52-D54</f>
        <v>0</v>
      </c>
    </row>
    <row r="57" spans="1:4" ht="18" thickBot="1">
      <c r="A57" s="113" t="s">
        <v>67</v>
      </c>
      <c r="B57" s="114">
        <f>B56+B48</f>
        <v>0</v>
      </c>
      <c r="C57" s="114">
        <f>C56+C48</f>
        <v>0</v>
      </c>
      <c r="D57" s="114">
        <f>D56+D48</f>
        <v>0</v>
      </c>
    </row>
    <row r="59" ht="9.75" customHeight="1"/>
    <row r="60" spans="2:4" ht="6.75" customHeight="1" hidden="1">
      <c r="B60" s="129">
        <f>IF(B52&lt;38120,B52*0.15,((38120*0.15)+((B52-38120)*0.28)))</f>
        <v>0</v>
      </c>
      <c r="C60" s="129">
        <f>IF(C52&lt;38120,C52*0.15,((38120*0.15)+((C52-38120)*0.28)))</f>
        <v>0</v>
      </c>
      <c r="D60" s="129">
        <f>IF(D52&lt;38120,D52*0.15,((38120*0.15)+((D52-38120)*0.28)))</f>
        <v>0</v>
      </c>
    </row>
  </sheetData>
  <sheetProtection/>
  <mergeCells count="7">
    <mergeCell ref="G17:H17"/>
    <mergeCell ref="G13:I13"/>
    <mergeCell ref="G15:I15"/>
    <mergeCell ref="G16:I16"/>
    <mergeCell ref="G12:H12"/>
    <mergeCell ref="G11:H11"/>
    <mergeCell ref="G14:H14"/>
  </mergeCells>
  <printOptions horizontalCentered="1" verticalCentered="1"/>
  <pageMargins left="0.7874015748031497" right="0.7874015748031497" top="0.7874015748031497" bottom="0.7874015748031497" header="0.5118110236220472" footer="0.5118110236220472"/>
  <pageSetup orientation="portrait" paperSize="9" scale="80" r:id="rId2"/>
  <headerFooter alignWithMargins="0">
    <oddHeader>&amp;C&amp;"Arial,Gras"&amp;18COMPTE DE RESULTAT</oddHeader>
    <oddFooter>&amp;L&amp;F&amp;C&amp;A&amp;R&amp;D</oddFooter>
  </headerFooter>
  <drawing r:id="rId1"/>
</worksheet>
</file>

<file path=xl/worksheets/sheet4.xml><?xml version="1.0" encoding="utf-8"?>
<worksheet xmlns="http://schemas.openxmlformats.org/spreadsheetml/2006/main" xmlns:r="http://schemas.openxmlformats.org/officeDocument/2006/relationships">
  <dimension ref="A1:H375"/>
  <sheetViews>
    <sheetView zoomScalePageLayoutView="0" workbookViewId="0" topLeftCell="A1">
      <selection activeCell="G5" sqref="G5"/>
    </sheetView>
  </sheetViews>
  <sheetFormatPr defaultColWidth="0" defaultRowHeight="12" customHeight="1" zeroHeight="1"/>
  <cols>
    <col min="1" max="1" width="0.875" style="1" customWidth="1"/>
    <col min="2" max="2" width="8.125" style="2" customWidth="1"/>
    <col min="3" max="7" width="11.875" style="1" customWidth="1"/>
    <col min="8" max="8" width="13.125" style="2" customWidth="1"/>
    <col min="9" max="16384" width="0" style="1" hidden="1" customWidth="1"/>
  </cols>
  <sheetData>
    <row r="1" ht="0.75" customHeight="1">
      <c r="H1" s="115" t="s">
        <v>68</v>
      </c>
    </row>
    <row r="2" spans="1:8" ht="27">
      <c r="A2" s="177" t="s">
        <v>69</v>
      </c>
      <c r="B2" s="178"/>
      <c r="C2" s="178"/>
      <c r="D2" s="178"/>
      <c r="E2" s="178"/>
      <c r="F2" s="178"/>
      <c r="G2" s="178"/>
      <c r="H2" s="178"/>
    </row>
    <row r="3" spans="3:7" ht="13.5" thickBot="1">
      <c r="C3" s="2"/>
      <c r="E3" s="2"/>
      <c r="F3" s="2"/>
      <c r="G3" s="2"/>
    </row>
    <row r="4" spans="2:7" ht="12.75">
      <c r="B4" s="179" t="s">
        <v>71</v>
      </c>
      <c r="C4" s="180"/>
      <c r="D4" s="180"/>
      <c r="E4" s="181" t="s">
        <v>72</v>
      </c>
      <c r="F4" s="182"/>
      <c r="G4" s="13">
        <v>0</v>
      </c>
    </row>
    <row r="5" spans="2:7" ht="13.5" thickBot="1">
      <c r="B5" s="180"/>
      <c r="C5" s="180"/>
      <c r="D5" s="180"/>
      <c r="E5" s="183" t="s">
        <v>73</v>
      </c>
      <c r="F5" s="184"/>
      <c r="G5" s="3">
        <v>0.02</v>
      </c>
    </row>
    <row r="6" spans="2:7" ht="13.5" thickBot="1">
      <c r="B6" s="180"/>
      <c r="C6" s="180"/>
      <c r="D6" s="180"/>
      <c r="E6" s="185"/>
      <c r="F6" s="186"/>
      <c r="G6" s="4"/>
    </row>
    <row r="7" spans="2:7" ht="12.75">
      <c r="B7" s="180"/>
      <c r="C7" s="180"/>
      <c r="D7" s="180"/>
      <c r="E7" s="181" t="s">
        <v>74</v>
      </c>
      <c r="F7" s="182"/>
      <c r="G7" s="5">
        <v>5</v>
      </c>
    </row>
    <row r="8" spans="2:7" ht="12.75" customHeight="1">
      <c r="B8" s="180"/>
      <c r="C8" s="180"/>
      <c r="D8" s="180"/>
      <c r="E8" s="187" t="s">
        <v>75</v>
      </c>
      <c r="F8" s="188"/>
      <c r="G8" s="6">
        <v>12</v>
      </c>
    </row>
    <row r="9" spans="2:7" ht="13.5" thickBot="1">
      <c r="B9" s="180"/>
      <c r="C9" s="180"/>
      <c r="D9" s="180"/>
      <c r="E9" s="183" t="s">
        <v>76</v>
      </c>
      <c r="F9" s="184"/>
      <c r="G9" s="7">
        <f>G7*G8</f>
        <v>60</v>
      </c>
    </row>
    <row r="10" spans="2:7" ht="13.5" thickBot="1">
      <c r="B10" s="180"/>
      <c r="C10" s="180"/>
      <c r="D10" s="180"/>
      <c r="E10" s="185"/>
      <c r="F10" s="186"/>
      <c r="G10" s="4"/>
    </row>
    <row r="11" spans="2:7" ht="12.75">
      <c r="B11" s="180"/>
      <c r="C11" s="180"/>
      <c r="D11" s="180"/>
      <c r="E11" s="181" t="s">
        <v>77</v>
      </c>
      <c r="F11" s="182"/>
      <c r="G11" s="14">
        <f>-PMT((G5/G8),G9,G4)</f>
        <v>0</v>
      </c>
    </row>
    <row r="12" spans="2:7" ht="12.75">
      <c r="B12" s="180"/>
      <c r="C12" s="180"/>
      <c r="D12" s="180"/>
      <c r="E12" s="187" t="s">
        <v>78</v>
      </c>
      <c r="F12" s="188"/>
      <c r="G12" s="15">
        <f>G13-G4</f>
        <v>0</v>
      </c>
    </row>
    <row r="13" spans="2:7" ht="19.5" customHeight="1" thickBot="1">
      <c r="B13" s="180"/>
      <c r="C13" s="180"/>
      <c r="D13" s="180"/>
      <c r="E13" s="183" t="s">
        <v>39</v>
      </c>
      <c r="F13" s="184"/>
      <c r="G13" s="16">
        <f>G11*G9</f>
        <v>0</v>
      </c>
    </row>
    <row r="14" ht="12.75" customHeight="1" thickBot="1"/>
    <row r="15" spans="2:7" ht="33" customHeight="1">
      <c r="B15" s="8" t="s">
        <v>55</v>
      </c>
      <c r="C15" s="9" t="s">
        <v>56</v>
      </c>
      <c r="D15" s="9" t="s">
        <v>57</v>
      </c>
      <c r="E15" s="9" t="s">
        <v>58</v>
      </c>
      <c r="F15" s="9" t="s">
        <v>59</v>
      </c>
      <c r="G15" s="10" t="s">
        <v>60</v>
      </c>
    </row>
    <row r="16" spans="2:8" ht="12" customHeight="1">
      <c r="B16" s="11">
        <f aca="true" t="shared" si="0" ref="B16:B79">IF(((ROW()-nSkip)&lt;=$G$9),(ROW()-nSkip),"")</f>
        <v>1</v>
      </c>
      <c r="C16" s="17">
        <f>IF((B16&lt;=$G$9),-PMT(($G$5/$G$8),$G$9,$G$4),"")</f>
        <v>0</v>
      </c>
      <c r="D16" s="17">
        <f>IF(((ROW()-nSkip)&lt;=$G$9),-PPMT(($G$5/$G$8),B16,$G$9,$G$4),"")</f>
        <v>0</v>
      </c>
      <c r="E16" s="17">
        <f>IF(((ROW()-nSkip)&lt;=$G$9),-IPMT(($G$5/$G$8),B16,$G$9,$G$4),"")</f>
        <v>0</v>
      </c>
      <c r="F16" s="17">
        <f>IF(((ROW()-nSkip)&lt;=$G$9),E16,"")</f>
        <v>0</v>
      </c>
      <c r="G16" s="18">
        <f>IF(((ROW()-nSkip)&lt;=$G$9),(G4-D16),"")</f>
        <v>0</v>
      </c>
      <c r="H16" s="117" t="s">
        <v>31</v>
      </c>
    </row>
    <row r="17" spans="2:8" ht="12" customHeight="1">
      <c r="B17" s="11">
        <f t="shared" si="0"/>
        <v>2</v>
      </c>
      <c r="C17" s="17">
        <f aca="true" t="shared" si="1" ref="C17:C80">IF((B17&lt;=$G$9),-PMT(($G$5/$G$8),$G$9,$G$4),"")</f>
        <v>0</v>
      </c>
      <c r="D17" s="17">
        <f aca="true" t="shared" si="2" ref="D17:D80">IF(((ROW()-nSkip)&lt;=$G$9),-PPMT(($G$5/$G$8),B17,$G$9,$G$4),"")</f>
        <v>0</v>
      </c>
      <c r="E17" s="17">
        <f aca="true" t="shared" si="3" ref="E17:E80">IF(((ROW()-nSkip)&lt;=$G$9),-IPMT(($G$5/$G$8),B17,$G$9,$G$4),"")</f>
        <v>0</v>
      </c>
      <c r="F17" s="17">
        <f aca="true" t="shared" si="4" ref="F17:F80">IF(((ROW()-nSkip)&lt;=$G$9),(E17+F16),"")</f>
        <v>0</v>
      </c>
      <c r="G17" s="18">
        <f aca="true" t="shared" si="5" ref="G17:G80">IF(((ROW()-nSkip)&lt;=$G$9),(G16-D17),"")</f>
        <v>0</v>
      </c>
      <c r="H17" s="116">
        <f>SUM(D16:D27)</f>
        <v>0</v>
      </c>
    </row>
    <row r="18" spans="2:8" ht="12" customHeight="1">
      <c r="B18" s="11">
        <f t="shared" si="0"/>
        <v>3</v>
      </c>
      <c r="C18" s="17">
        <f t="shared" si="1"/>
        <v>0</v>
      </c>
      <c r="D18" s="17">
        <f t="shared" si="2"/>
        <v>0</v>
      </c>
      <c r="E18" s="17">
        <f t="shared" si="3"/>
        <v>0</v>
      </c>
      <c r="F18" s="17">
        <f t="shared" si="4"/>
        <v>0</v>
      </c>
      <c r="G18" s="18">
        <f t="shared" si="5"/>
        <v>0</v>
      </c>
      <c r="H18" s="117" t="s">
        <v>32</v>
      </c>
    </row>
    <row r="19" spans="2:8" ht="12" customHeight="1">
      <c r="B19" s="11">
        <f t="shared" si="0"/>
        <v>4</v>
      </c>
      <c r="C19" s="17">
        <f t="shared" si="1"/>
        <v>0</v>
      </c>
      <c r="D19" s="17">
        <f t="shared" si="2"/>
        <v>0</v>
      </c>
      <c r="E19" s="17">
        <f t="shared" si="3"/>
        <v>0</v>
      </c>
      <c r="F19" s="17">
        <f t="shared" si="4"/>
        <v>0</v>
      </c>
      <c r="G19" s="18">
        <f t="shared" si="5"/>
        <v>0</v>
      </c>
      <c r="H19" s="116">
        <f>SUM(D28:D39)</f>
        <v>0</v>
      </c>
    </row>
    <row r="20" spans="2:8" ht="12.75">
      <c r="B20" s="11">
        <f t="shared" si="0"/>
        <v>5</v>
      </c>
      <c r="C20" s="17">
        <f t="shared" si="1"/>
        <v>0</v>
      </c>
      <c r="D20" s="17">
        <f t="shared" si="2"/>
        <v>0</v>
      </c>
      <c r="E20" s="17">
        <f t="shared" si="3"/>
        <v>0</v>
      </c>
      <c r="F20" s="17">
        <f t="shared" si="4"/>
        <v>0</v>
      </c>
      <c r="G20" s="18">
        <f t="shared" si="5"/>
        <v>0</v>
      </c>
      <c r="H20" s="117" t="s">
        <v>33</v>
      </c>
    </row>
    <row r="21" spans="2:8" ht="12.75">
      <c r="B21" s="11">
        <f t="shared" si="0"/>
        <v>6</v>
      </c>
      <c r="C21" s="17">
        <f t="shared" si="1"/>
        <v>0</v>
      </c>
      <c r="D21" s="17">
        <f t="shared" si="2"/>
        <v>0</v>
      </c>
      <c r="E21" s="17">
        <f t="shared" si="3"/>
        <v>0</v>
      </c>
      <c r="F21" s="17">
        <f t="shared" si="4"/>
        <v>0</v>
      </c>
      <c r="G21" s="18">
        <f t="shared" si="5"/>
        <v>0</v>
      </c>
      <c r="H21" s="116">
        <f>SUM(D40:D51)</f>
        <v>0</v>
      </c>
    </row>
    <row r="22" spans="2:8" ht="12.75">
      <c r="B22" s="11">
        <f t="shared" si="0"/>
        <v>7</v>
      </c>
      <c r="C22" s="17">
        <f t="shared" si="1"/>
        <v>0</v>
      </c>
      <c r="D22" s="17">
        <f t="shared" si="2"/>
        <v>0</v>
      </c>
      <c r="E22" s="17">
        <f t="shared" si="3"/>
        <v>0</v>
      </c>
      <c r="F22" s="17">
        <f t="shared" si="4"/>
        <v>0</v>
      </c>
      <c r="G22" s="18">
        <f t="shared" si="5"/>
        <v>0</v>
      </c>
      <c r="H22" s="117" t="s">
        <v>34</v>
      </c>
    </row>
    <row r="23" spans="2:8" ht="12.75">
      <c r="B23" s="11">
        <f t="shared" si="0"/>
        <v>8</v>
      </c>
      <c r="C23" s="17">
        <f t="shared" si="1"/>
        <v>0</v>
      </c>
      <c r="D23" s="17">
        <f t="shared" si="2"/>
        <v>0</v>
      </c>
      <c r="E23" s="17">
        <f t="shared" si="3"/>
        <v>0</v>
      </c>
      <c r="F23" s="17">
        <f t="shared" si="4"/>
        <v>0</v>
      </c>
      <c r="G23" s="18">
        <f t="shared" si="5"/>
        <v>0</v>
      </c>
      <c r="H23" s="116">
        <f>SUM(E16:E27)</f>
        <v>0</v>
      </c>
    </row>
    <row r="24" spans="2:8" ht="12.75">
      <c r="B24" s="11">
        <f t="shared" si="0"/>
        <v>9</v>
      </c>
      <c r="C24" s="17">
        <f t="shared" si="1"/>
        <v>0</v>
      </c>
      <c r="D24" s="17">
        <f t="shared" si="2"/>
        <v>0</v>
      </c>
      <c r="E24" s="17">
        <f t="shared" si="3"/>
        <v>0</v>
      </c>
      <c r="F24" s="17">
        <f t="shared" si="4"/>
        <v>0</v>
      </c>
      <c r="G24" s="18">
        <f t="shared" si="5"/>
        <v>0</v>
      </c>
      <c r="H24" s="117" t="s">
        <v>35</v>
      </c>
    </row>
    <row r="25" spans="2:8" ht="12.75">
      <c r="B25" s="11">
        <f t="shared" si="0"/>
        <v>10</v>
      </c>
      <c r="C25" s="17">
        <f t="shared" si="1"/>
        <v>0</v>
      </c>
      <c r="D25" s="17">
        <f t="shared" si="2"/>
        <v>0</v>
      </c>
      <c r="E25" s="17">
        <f t="shared" si="3"/>
        <v>0</v>
      </c>
      <c r="F25" s="17">
        <f t="shared" si="4"/>
        <v>0</v>
      </c>
      <c r="G25" s="18">
        <f t="shared" si="5"/>
        <v>0</v>
      </c>
      <c r="H25" s="116">
        <f>SUM(E28:E39)</f>
        <v>0</v>
      </c>
    </row>
    <row r="26" spans="2:8" ht="12.75">
      <c r="B26" s="11">
        <f t="shared" si="0"/>
        <v>11</v>
      </c>
      <c r="C26" s="17">
        <f t="shared" si="1"/>
        <v>0</v>
      </c>
      <c r="D26" s="17">
        <f t="shared" si="2"/>
        <v>0</v>
      </c>
      <c r="E26" s="17">
        <f t="shared" si="3"/>
        <v>0</v>
      </c>
      <c r="F26" s="17">
        <f t="shared" si="4"/>
        <v>0</v>
      </c>
      <c r="G26" s="18">
        <f t="shared" si="5"/>
        <v>0</v>
      </c>
      <c r="H26" s="117" t="s">
        <v>36</v>
      </c>
    </row>
    <row r="27" spans="2:8" ht="12.75">
      <c r="B27" s="11">
        <f t="shared" si="0"/>
        <v>12</v>
      </c>
      <c r="C27" s="17">
        <f t="shared" si="1"/>
        <v>0</v>
      </c>
      <c r="D27" s="17">
        <f t="shared" si="2"/>
        <v>0</v>
      </c>
      <c r="E27" s="17">
        <f t="shared" si="3"/>
        <v>0</v>
      </c>
      <c r="F27" s="17">
        <f t="shared" si="4"/>
        <v>0</v>
      </c>
      <c r="G27" s="18">
        <f t="shared" si="5"/>
        <v>0</v>
      </c>
      <c r="H27" s="116">
        <f>SUM(E40:E51)</f>
        <v>0</v>
      </c>
    </row>
    <row r="28" spans="2:7" ht="12.75">
      <c r="B28" s="11">
        <f t="shared" si="0"/>
        <v>13</v>
      </c>
      <c r="C28" s="17">
        <f t="shared" si="1"/>
        <v>0</v>
      </c>
      <c r="D28" s="17">
        <f t="shared" si="2"/>
        <v>0</v>
      </c>
      <c r="E28" s="17">
        <f t="shared" si="3"/>
        <v>0</v>
      </c>
      <c r="F28" s="17">
        <f t="shared" si="4"/>
        <v>0</v>
      </c>
      <c r="G28" s="18">
        <f t="shared" si="5"/>
        <v>0</v>
      </c>
    </row>
    <row r="29" spans="2:7" ht="12.75">
      <c r="B29" s="11">
        <f t="shared" si="0"/>
        <v>14</v>
      </c>
      <c r="C29" s="17">
        <f t="shared" si="1"/>
        <v>0</v>
      </c>
      <c r="D29" s="17">
        <f t="shared" si="2"/>
        <v>0</v>
      </c>
      <c r="E29" s="17">
        <f t="shared" si="3"/>
        <v>0</v>
      </c>
      <c r="F29" s="17">
        <f t="shared" si="4"/>
        <v>0</v>
      </c>
      <c r="G29" s="18">
        <f t="shared" si="5"/>
        <v>0</v>
      </c>
    </row>
    <row r="30" spans="2:7" ht="12.75">
      <c r="B30" s="11">
        <f t="shared" si="0"/>
        <v>15</v>
      </c>
      <c r="C30" s="17">
        <f t="shared" si="1"/>
        <v>0</v>
      </c>
      <c r="D30" s="17">
        <f t="shared" si="2"/>
        <v>0</v>
      </c>
      <c r="E30" s="17">
        <f t="shared" si="3"/>
        <v>0</v>
      </c>
      <c r="F30" s="17">
        <f t="shared" si="4"/>
        <v>0</v>
      </c>
      <c r="G30" s="18">
        <f t="shared" si="5"/>
        <v>0</v>
      </c>
    </row>
    <row r="31" spans="2:7" ht="12.75">
      <c r="B31" s="11">
        <f t="shared" si="0"/>
        <v>16</v>
      </c>
      <c r="C31" s="17">
        <f t="shared" si="1"/>
        <v>0</v>
      </c>
      <c r="D31" s="17">
        <f t="shared" si="2"/>
        <v>0</v>
      </c>
      <c r="E31" s="17">
        <f t="shared" si="3"/>
        <v>0</v>
      </c>
      <c r="F31" s="17">
        <f t="shared" si="4"/>
        <v>0</v>
      </c>
      <c r="G31" s="18">
        <f t="shared" si="5"/>
        <v>0</v>
      </c>
    </row>
    <row r="32" spans="2:7" ht="12.75">
      <c r="B32" s="11">
        <f t="shared" si="0"/>
        <v>17</v>
      </c>
      <c r="C32" s="17">
        <f t="shared" si="1"/>
        <v>0</v>
      </c>
      <c r="D32" s="17">
        <f t="shared" si="2"/>
        <v>0</v>
      </c>
      <c r="E32" s="17">
        <f t="shared" si="3"/>
        <v>0</v>
      </c>
      <c r="F32" s="17">
        <f t="shared" si="4"/>
        <v>0</v>
      </c>
      <c r="G32" s="18">
        <f t="shared" si="5"/>
        <v>0</v>
      </c>
    </row>
    <row r="33" spans="2:7" ht="12.75">
      <c r="B33" s="11">
        <f t="shared" si="0"/>
        <v>18</v>
      </c>
      <c r="C33" s="17">
        <f t="shared" si="1"/>
        <v>0</v>
      </c>
      <c r="D33" s="17">
        <f t="shared" si="2"/>
        <v>0</v>
      </c>
      <c r="E33" s="17">
        <f t="shared" si="3"/>
        <v>0</v>
      </c>
      <c r="F33" s="17">
        <f t="shared" si="4"/>
        <v>0</v>
      </c>
      <c r="G33" s="18">
        <f t="shared" si="5"/>
        <v>0</v>
      </c>
    </row>
    <row r="34" spans="2:7" ht="12.75">
      <c r="B34" s="11">
        <f t="shared" si="0"/>
        <v>19</v>
      </c>
      <c r="C34" s="17">
        <f t="shared" si="1"/>
        <v>0</v>
      </c>
      <c r="D34" s="17">
        <f t="shared" si="2"/>
        <v>0</v>
      </c>
      <c r="E34" s="17">
        <f t="shared" si="3"/>
        <v>0</v>
      </c>
      <c r="F34" s="17">
        <f t="shared" si="4"/>
        <v>0</v>
      </c>
      <c r="G34" s="18">
        <f t="shared" si="5"/>
        <v>0</v>
      </c>
    </row>
    <row r="35" spans="2:7" ht="12.75">
      <c r="B35" s="11">
        <f t="shared" si="0"/>
        <v>20</v>
      </c>
      <c r="C35" s="17">
        <f t="shared" si="1"/>
        <v>0</v>
      </c>
      <c r="D35" s="17">
        <f t="shared" si="2"/>
        <v>0</v>
      </c>
      <c r="E35" s="17">
        <f t="shared" si="3"/>
        <v>0</v>
      </c>
      <c r="F35" s="17">
        <f t="shared" si="4"/>
        <v>0</v>
      </c>
      <c r="G35" s="18">
        <f t="shared" si="5"/>
        <v>0</v>
      </c>
    </row>
    <row r="36" spans="2:7" ht="12.75">
      <c r="B36" s="11">
        <f t="shared" si="0"/>
        <v>21</v>
      </c>
      <c r="C36" s="17">
        <f t="shared" si="1"/>
        <v>0</v>
      </c>
      <c r="D36" s="17">
        <f t="shared" si="2"/>
        <v>0</v>
      </c>
      <c r="E36" s="17">
        <f t="shared" si="3"/>
        <v>0</v>
      </c>
      <c r="F36" s="17">
        <f t="shared" si="4"/>
        <v>0</v>
      </c>
      <c r="G36" s="18">
        <f t="shared" si="5"/>
        <v>0</v>
      </c>
    </row>
    <row r="37" spans="2:7" ht="12.75">
      <c r="B37" s="11">
        <f t="shared" si="0"/>
        <v>22</v>
      </c>
      <c r="C37" s="17">
        <f t="shared" si="1"/>
        <v>0</v>
      </c>
      <c r="D37" s="17">
        <f t="shared" si="2"/>
        <v>0</v>
      </c>
      <c r="E37" s="17">
        <f t="shared" si="3"/>
        <v>0</v>
      </c>
      <c r="F37" s="17">
        <f t="shared" si="4"/>
        <v>0</v>
      </c>
      <c r="G37" s="18">
        <f t="shared" si="5"/>
        <v>0</v>
      </c>
    </row>
    <row r="38" spans="2:7" ht="12.75">
      <c r="B38" s="11">
        <f t="shared" si="0"/>
        <v>23</v>
      </c>
      <c r="C38" s="17">
        <f t="shared" si="1"/>
        <v>0</v>
      </c>
      <c r="D38" s="17">
        <f t="shared" si="2"/>
        <v>0</v>
      </c>
      <c r="E38" s="17">
        <f t="shared" si="3"/>
        <v>0</v>
      </c>
      <c r="F38" s="17">
        <f t="shared" si="4"/>
        <v>0</v>
      </c>
      <c r="G38" s="18">
        <f t="shared" si="5"/>
        <v>0</v>
      </c>
    </row>
    <row r="39" spans="2:7" ht="12.75">
      <c r="B39" s="11">
        <f t="shared" si="0"/>
        <v>24</v>
      </c>
      <c r="C39" s="17">
        <f t="shared" si="1"/>
        <v>0</v>
      </c>
      <c r="D39" s="17">
        <f t="shared" si="2"/>
        <v>0</v>
      </c>
      <c r="E39" s="17">
        <f t="shared" si="3"/>
        <v>0</v>
      </c>
      <c r="F39" s="17">
        <f t="shared" si="4"/>
        <v>0</v>
      </c>
      <c r="G39" s="18">
        <f t="shared" si="5"/>
        <v>0</v>
      </c>
    </row>
    <row r="40" spans="2:7" ht="12.75">
      <c r="B40" s="11">
        <f t="shared" si="0"/>
        <v>25</v>
      </c>
      <c r="C40" s="17">
        <f t="shared" si="1"/>
        <v>0</v>
      </c>
      <c r="D40" s="17">
        <f t="shared" si="2"/>
        <v>0</v>
      </c>
      <c r="E40" s="17">
        <f t="shared" si="3"/>
        <v>0</v>
      </c>
      <c r="F40" s="17">
        <f t="shared" si="4"/>
        <v>0</v>
      </c>
      <c r="G40" s="18">
        <f t="shared" si="5"/>
        <v>0</v>
      </c>
    </row>
    <row r="41" spans="2:7" ht="12.75">
      <c r="B41" s="11">
        <f t="shared" si="0"/>
        <v>26</v>
      </c>
      <c r="C41" s="17">
        <f t="shared" si="1"/>
        <v>0</v>
      </c>
      <c r="D41" s="17">
        <f t="shared" si="2"/>
        <v>0</v>
      </c>
      <c r="E41" s="17">
        <f t="shared" si="3"/>
        <v>0</v>
      </c>
      <c r="F41" s="17">
        <f t="shared" si="4"/>
        <v>0</v>
      </c>
      <c r="G41" s="18">
        <f t="shared" si="5"/>
        <v>0</v>
      </c>
    </row>
    <row r="42" spans="2:7" ht="12.75">
      <c r="B42" s="11">
        <f t="shared" si="0"/>
        <v>27</v>
      </c>
      <c r="C42" s="17">
        <f t="shared" si="1"/>
        <v>0</v>
      </c>
      <c r="D42" s="17">
        <f t="shared" si="2"/>
        <v>0</v>
      </c>
      <c r="E42" s="17">
        <f t="shared" si="3"/>
        <v>0</v>
      </c>
      <c r="F42" s="17">
        <f t="shared" si="4"/>
        <v>0</v>
      </c>
      <c r="G42" s="18">
        <f t="shared" si="5"/>
        <v>0</v>
      </c>
    </row>
    <row r="43" spans="2:7" ht="12.75">
      <c r="B43" s="11">
        <f t="shared" si="0"/>
        <v>28</v>
      </c>
      <c r="C43" s="17">
        <f t="shared" si="1"/>
        <v>0</v>
      </c>
      <c r="D43" s="17">
        <f t="shared" si="2"/>
        <v>0</v>
      </c>
      <c r="E43" s="17">
        <f t="shared" si="3"/>
        <v>0</v>
      </c>
      <c r="F43" s="17">
        <f t="shared" si="4"/>
        <v>0</v>
      </c>
      <c r="G43" s="18">
        <f t="shared" si="5"/>
        <v>0</v>
      </c>
    </row>
    <row r="44" spans="2:7" ht="12.75">
      <c r="B44" s="11">
        <f t="shared" si="0"/>
        <v>29</v>
      </c>
      <c r="C44" s="17">
        <f t="shared" si="1"/>
        <v>0</v>
      </c>
      <c r="D44" s="17">
        <f t="shared" si="2"/>
        <v>0</v>
      </c>
      <c r="E44" s="17">
        <f t="shared" si="3"/>
        <v>0</v>
      </c>
      <c r="F44" s="17">
        <f t="shared" si="4"/>
        <v>0</v>
      </c>
      <c r="G44" s="18">
        <f t="shared" si="5"/>
        <v>0</v>
      </c>
    </row>
    <row r="45" spans="2:7" ht="12.75">
      <c r="B45" s="11">
        <f t="shared" si="0"/>
        <v>30</v>
      </c>
      <c r="C45" s="17">
        <f t="shared" si="1"/>
        <v>0</v>
      </c>
      <c r="D45" s="17">
        <f t="shared" si="2"/>
        <v>0</v>
      </c>
      <c r="E45" s="17">
        <f t="shared" si="3"/>
        <v>0</v>
      </c>
      <c r="F45" s="17">
        <f t="shared" si="4"/>
        <v>0</v>
      </c>
      <c r="G45" s="18">
        <f t="shared" si="5"/>
        <v>0</v>
      </c>
    </row>
    <row r="46" spans="2:7" ht="12.75">
      <c r="B46" s="11">
        <f t="shared" si="0"/>
        <v>31</v>
      </c>
      <c r="C46" s="17">
        <f t="shared" si="1"/>
        <v>0</v>
      </c>
      <c r="D46" s="17">
        <f t="shared" si="2"/>
        <v>0</v>
      </c>
      <c r="E46" s="17">
        <f t="shared" si="3"/>
        <v>0</v>
      </c>
      <c r="F46" s="17">
        <f t="shared" si="4"/>
        <v>0</v>
      </c>
      <c r="G46" s="18">
        <f t="shared" si="5"/>
        <v>0</v>
      </c>
    </row>
    <row r="47" spans="2:7" ht="12.75">
      <c r="B47" s="11">
        <f t="shared" si="0"/>
        <v>32</v>
      </c>
      <c r="C47" s="17">
        <f t="shared" si="1"/>
        <v>0</v>
      </c>
      <c r="D47" s="17">
        <f t="shared" si="2"/>
        <v>0</v>
      </c>
      <c r="E47" s="17">
        <f t="shared" si="3"/>
        <v>0</v>
      </c>
      <c r="F47" s="17">
        <f t="shared" si="4"/>
        <v>0</v>
      </c>
      <c r="G47" s="18">
        <f t="shared" si="5"/>
        <v>0</v>
      </c>
    </row>
    <row r="48" spans="2:7" ht="12.75">
      <c r="B48" s="11">
        <f t="shared" si="0"/>
        <v>33</v>
      </c>
      <c r="C48" s="17">
        <f t="shared" si="1"/>
        <v>0</v>
      </c>
      <c r="D48" s="17">
        <f t="shared" si="2"/>
        <v>0</v>
      </c>
      <c r="E48" s="17">
        <f t="shared" si="3"/>
        <v>0</v>
      </c>
      <c r="F48" s="17">
        <f t="shared" si="4"/>
        <v>0</v>
      </c>
      <c r="G48" s="18">
        <f t="shared" si="5"/>
        <v>0</v>
      </c>
    </row>
    <row r="49" spans="2:7" ht="12.75">
      <c r="B49" s="11">
        <f t="shared" si="0"/>
        <v>34</v>
      </c>
      <c r="C49" s="17">
        <f t="shared" si="1"/>
        <v>0</v>
      </c>
      <c r="D49" s="17">
        <f t="shared" si="2"/>
        <v>0</v>
      </c>
      <c r="E49" s="17">
        <f t="shared" si="3"/>
        <v>0</v>
      </c>
      <c r="F49" s="17">
        <f t="shared" si="4"/>
        <v>0</v>
      </c>
      <c r="G49" s="18">
        <f t="shared" si="5"/>
        <v>0</v>
      </c>
    </row>
    <row r="50" spans="2:7" ht="12.75">
      <c r="B50" s="11">
        <f t="shared" si="0"/>
        <v>35</v>
      </c>
      <c r="C50" s="17">
        <f t="shared" si="1"/>
        <v>0</v>
      </c>
      <c r="D50" s="17">
        <f t="shared" si="2"/>
        <v>0</v>
      </c>
      <c r="E50" s="17">
        <f t="shared" si="3"/>
        <v>0</v>
      </c>
      <c r="F50" s="17">
        <f t="shared" si="4"/>
        <v>0</v>
      </c>
      <c r="G50" s="18">
        <f t="shared" si="5"/>
        <v>0</v>
      </c>
    </row>
    <row r="51" spans="2:7" ht="12.75">
      <c r="B51" s="11">
        <f t="shared" si="0"/>
        <v>36</v>
      </c>
      <c r="C51" s="17">
        <f t="shared" si="1"/>
        <v>0</v>
      </c>
      <c r="D51" s="17">
        <f t="shared" si="2"/>
        <v>0</v>
      </c>
      <c r="E51" s="17">
        <f t="shared" si="3"/>
        <v>0</v>
      </c>
      <c r="F51" s="17">
        <f t="shared" si="4"/>
        <v>0</v>
      </c>
      <c r="G51" s="18">
        <f t="shared" si="5"/>
        <v>0</v>
      </c>
    </row>
    <row r="52" spans="2:7" ht="12.75">
      <c r="B52" s="11">
        <f t="shared" si="0"/>
        <v>37</v>
      </c>
      <c r="C52" s="17">
        <f t="shared" si="1"/>
        <v>0</v>
      </c>
      <c r="D52" s="17">
        <f t="shared" si="2"/>
        <v>0</v>
      </c>
      <c r="E52" s="17">
        <f t="shared" si="3"/>
        <v>0</v>
      </c>
      <c r="F52" s="17">
        <f t="shared" si="4"/>
        <v>0</v>
      </c>
      <c r="G52" s="18">
        <f t="shared" si="5"/>
        <v>0</v>
      </c>
    </row>
    <row r="53" spans="2:7" ht="12.75">
      <c r="B53" s="11">
        <f t="shared" si="0"/>
        <v>38</v>
      </c>
      <c r="C53" s="17">
        <f t="shared" si="1"/>
        <v>0</v>
      </c>
      <c r="D53" s="17">
        <f t="shared" si="2"/>
        <v>0</v>
      </c>
      <c r="E53" s="17">
        <f t="shared" si="3"/>
        <v>0</v>
      </c>
      <c r="F53" s="17">
        <f t="shared" si="4"/>
        <v>0</v>
      </c>
      <c r="G53" s="18">
        <f t="shared" si="5"/>
        <v>0</v>
      </c>
    </row>
    <row r="54" spans="2:7" ht="12.75">
      <c r="B54" s="11">
        <f t="shared" si="0"/>
        <v>39</v>
      </c>
      <c r="C54" s="17">
        <f t="shared" si="1"/>
        <v>0</v>
      </c>
      <c r="D54" s="17">
        <f t="shared" si="2"/>
        <v>0</v>
      </c>
      <c r="E54" s="17">
        <f t="shared" si="3"/>
        <v>0</v>
      </c>
      <c r="F54" s="17">
        <f t="shared" si="4"/>
        <v>0</v>
      </c>
      <c r="G54" s="18">
        <f t="shared" si="5"/>
        <v>0</v>
      </c>
    </row>
    <row r="55" spans="2:7" ht="12.75">
      <c r="B55" s="11">
        <f t="shared" si="0"/>
        <v>40</v>
      </c>
      <c r="C55" s="17">
        <f t="shared" si="1"/>
        <v>0</v>
      </c>
      <c r="D55" s="17">
        <f t="shared" si="2"/>
        <v>0</v>
      </c>
      <c r="E55" s="17">
        <f t="shared" si="3"/>
        <v>0</v>
      </c>
      <c r="F55" s="17">
        <f t="shared" si="4"/>
        <v>0</v>
      </c>
      <c r="G55" s="18">
        <f t="shared" si="5"/>
        <v>0</v>
      </c>
    </row>
    <row r="56" spans="2:7" ht="12.75">
      <c r="B56" s="11">
        <f t="shared" si="0"/>
        <v>41</v>
      </c>
      <c r="C56" s="17">
        <f t="shared" si="1"/>
        <v>0</v>
      </c>
      <c r="D56" s="17">
        <f t="shared" si="2"/>
        <v>0</v>
      </c>
      <c r="E56" s="17">
        <f t="shared" si="3"/>
        <v>0</v>
      </c>
      <c r="F56" s="17">
        <f t="shared" si="4"/>
        <v>0</v>
      </c>
      <c r="G56" s="18">
        <f t="shared" si="5"/>
        <v>0</v>
      </c>
    </row>
    <row r="57" spans="2:7" ht="12.75">
      <c r="B57" s="11">
        <f t="shared" si="0"/>
        <v>42</v>
      </c>
      <c r="C57" s="17">
        <f t="shared" si="1"/>
        <v>0</v>
      </c>
      <c r="D57" s="17">
        <f t="shared" si="2"/>
        <v>0</v>
      </c>
      <c r="E57" s="17">
        <f t="shared" si="3"/>
        <v>0</v>
      </c>
      <c r="F57" s="17">
        <f t="shared" si="4"/>
        <v>0</v>
      </c>
      <c r="G57" s="18">
        <f t="shared" si="5"/>
        <v>0</v>
      </c>
    </row>
    <row r="58" spans="2:7" ht="12.75">
      <c r="B58" s="11">
        <f t="shared" si="0"/>
        <v>43</v>
      </c>
      <c r="C58" s="17">
        <f t="shared" si="1"/>
        <v>0</v>
      </c>
      <c r="D58" s="17">
        <f t="shared" si="2"/>
        <v>0</v>
      </c>
      <c r="E58" s="17">
        <f t="shared" si="3"/>
        <v>0</v>
      </c>
      <c r="F58" s="17">
        <f t="shared" si="4"/>
        <v>0</v>
      </c>
      <c r="G58" s="18">
        <f t="shared" si="5"/>
        <v>0</v>
      </c>
    </row>
    <row r="59" spans="2:7" ht="12.75">
      <c r="B59" s="11">
        <f t="shared" si="0"/>
        <v>44</v>
      </c>
      <c r="C59" s="17">
        <f t="shared" si="1"/>
        <v>0</v>
      </c>
      <c r="D59" s="17">
        <f t="shared" si="2"/>
        <v>0</v>
      </c>
      <c r="E59" s="17">
        <f t="shared" si="3"/>
        <v>0</v>
      </c>
      <c r="F59" s="17">
        <f t="shared" si="4"/>
        <v>0</v>
      </c>
      <c r="G59" s="18">
        <f t="shared" si="5"/>
        <v>0</v>
      </c>
    </row>
    <row r="60" spans="2:7" ht="12.75">
      <c r="B60" s="11">
        <f t="shared" si="0"/>
        <v>45</v>
      </c>
      <c r="C60" s="17">
        <f t="shared" si="1"/>
        <v>0</v>
      </c>
      <c r="D60" s="17">
        <f t="shared" si="2"/>
        <v>0</v>
      </c>
      <c r="E60" s="17">
        <f t="shared" si="3"/>
        <v>0</v>
      </c>
      <c r="F60" s="17">
        <f t="shared" si="4"/>
        <v>0</v>
      </c>
      <c r="G60" s="18">
        <f t="shared" si="5"/>
        <v>0</v>
      </c>
    </row>
    <row r="61" spans="2:7" ht="12.75">
      <c r="B61" s="11">
        <f t="shared" si="0"/>
        <v>46</v>
      </c>
      <c r="C61" s="17">
        <f t="shared" si="1"/>
        <v>0</v>
      </c>
      <c r="D61" s="17">
        <f t="shared" si="2"/>
        <v>0</v>
      </c>
      <c r="E61" s="17">
        <f t="shared" si="3"/>
        <v>0</v>
      </c>
      <c r="F61" s="17">
        <f t="shared" si="4"/>
        <v>0</v>
      </c>
      <c r="G61" s="18">
        <f t="shared" si="5"/>
        <v>0</v>
      </c>
    </row>
    <row r="62" spans="2:7" ht="12.75">
      <c r="B62" s="11">
        <f t="shared" si="0"/>
        <v>47</v>
      </c>
      <c r="C62" s="17">
        <f t="shared" si="1"/>
        <v>0</v>
      </c>
      <c r="D62" s="17">
        <f t="shared" si="2"/>
        <v>0</v>
      </c>
      <c r="E62" s="17">
        <f t="shared" si="3"/>
        <v>0</v>
      </c>
      <c r="F62" s="17">
        <f t="shared" si="4"/>
        <v>0</v>
      </c>
      <c r="G62" s="18">
        <f t="shared" si="5"/>
        <v>0</v>
      </c>
    </row>
    <row r="63" spans="2:7" ht="12.75">
      <c r="B63" s="11">
        <f t="shared" si="0"/>
        <v>48</v>
      </c>
      <c r="C63" s="17">
        <f t="shared" si="1"/>
        <v>0</v>
      </c>
      <c r="D63" s="17">
        <f t="shared" si="2"/>
        <v>0</v>
      </c>
      <c r="E63" s="17">
        <f t="shared" si="3"/>
        <v>0</v>
      </c>
      <c r="F63" s="17">
        <f t="shared" si="4"/>
        <v>0</v>
      </c>
      <c r="G63" s="18">
        <f t="shared" si="5"/>
        <v>0</v>
      </c>
    </row>
    <row r="64" spans="2:7" ht="12.75">
      <c r="B64" s="11">
        <f t="shared" si="0"/>
        <v>49</v>
      </c>
      <c r="C64" s="17">
        <f t="shared" si="1"/>
        <v>0</v>
      </c>
      <c r="D64" s="17">
        <f t="shared" si="2"/>
        <v>0</v>
      </c>
      <c r="E64" s="17">
        <f t="shared" si="3"/>
        <v>0</v>
      </c>
      <c r="F64" s="17">
        <f t="shared" si="4"/>
        <v>0</v>
      </c>
      <c r="G64" s="18">
        <f t="shared" si="5"/>
        <v>0</v>
      </c>
    </row>
    <row r="65" spans="2:7" ht="12.75">
      <c r="B65" s="11">
        <f t="shared" si="0"/>
        <v>50</v>
      </c>
      <c r="C65" s="17">
        <f t="shared" si="1"/>
        <v>0</v>
      </c>
      <c r="D65" s="17">
        <f t="shared" si="2"/>
        <v>0</v>
      </c>
      <c r="E65" s="17">
        <f t="shared" si="3"/>
        <v>0</v>
      </c>
      <c r="F65" s="17">
        <f t="shared" si="4"/>
        <v>0</v>
      </c>
      <c r="G65" s="18">
        <f t="shared" si="5"/>
        <v>0</v>
      </c>
    </row>
    <row r="66" spans="2:7" ht="12.75">
      <c r="B66" s="11">
        <f t="shared" si="0"/>
        <v>51</v>
      </c>
      <c r="C66" s="17">
        <f t="shared" si="1"/>
        <v>0</v>
      </c>
      <c r="D66" s="17">
        <f t="shared" si="2"/>
        <v>0</v>
      </c>
      <c r="E66" s="17">
        <f t="shared" si="3"/>
        <v>0</v>
      </c>
      <c r="F66" s="17">
        <f t="shared" si="4"/>
        <v>0</v>
      </c>
      <c r="G66" s="18">
        <f t="shared" si="5"/>
        <v>0</v>
      </c>
    </row>
    <row r="67" spans="2:7" ht="12.75">
      <c r="B67" s="11">
        <f t="shared" si="0"/>
        <v>52</v>
      </c>
      <c r="C67" s="17">
        <f t="shared" si="1"/>
        <v>0</v>
      </c>
      <c r="D67" s="17">
        <f t="shared" si="2"/>
        <v>0</v>
      </c>
      <c r="E67" s="17">
        <f t="shared" si="3"/>
        <v>0</v>
      </c>
      <c r="F67" s="17">
        <f t="shared" si="4"/>
        <v>0</v>
      </c>
      <c r="G67" s="18">
        <f t="shared" si="5"/>
        <v>0</v>
      </c>
    </row>
    <row r="68" spans="2:7" ht="12.75">
      <c r="B68" s="11">
        <f t="shared" si="0"/>
        <v>53</v>
      </c>
      <c r="C68" s="17">
        <f t="shared" si="1"/>
        <v>0</v>
      </c>
      <c r="D68" s="17">
        <f t="shared" si="2"/>
        <v>0</v>
      </c>
      <c r="E68" s="17">
        <f t="shared" si="3"/>
        <v>0</v>
      </c>
      <c r="F68" s="17">
        <f t="shared" si="4"/>
        <v>0</v>
      </c>
      <c r="G68" s="18">
        <f t="shared" si="5"/>
        <v>0</v>
      </c>
    </row>
    <row r="69" spans="2:7" ht="12.75">
      <c r="B69" s="11">
        <f t="shared" si="0"/>
        <v>54</v>
      </c>
      <c r="C69" s="17">
        <f t="shared" si="1"/>
        <v>0</v>
      </c>
      <c r="D69" s="17">
        <f t="shared" si="2"/>
        <v>0</v>
      </c>
      <c r="E69" s="17">
        <f t="shared" si="3"/>
        <v>0</v>
      </c>
      <c r="F69" s="17">
        <f t="shared" si="4"/>
        <v>0</v>
      </c>
      <c r="G69" s="18">
        <f t="shared" si="5"/>
        <v>0</v>
      </c>
    </row>
    <row r="70" spans="2:7" ht="12.75">
      <c r="B70" s="11">
        <f t="shared" si="0"/>
        <v>55</v>
      </c>
      <c r="C70" s="17">
        <f t="shared" si="1"/>
        <v>0</v>
      </c>
      <c r="D70" s="17">
        <f t="shared" si="2"/>
        <v>0</v>
      </c>
      <c r="E70" s="17">
        <f t="shared" si="3"/>
        <v>0</v>
      </c>
      <c r="F70" s="17">
        <f t="shared" si="4"/>
        <v>0</v>
      </c>
      <c r="G70" s="18">
        <f t="shared" si="5"/>
        <v>0</v>
      </c>
    </row>
    <row r="71" spans="2:7" ht="12.75">
      <c r="B71" s="11">
        <f t="shared" si="0"/>
        <v>56</v>
      </c>
      <c r="C71" s="17">
        <f t="shared" si="1"/>
        <v>0</v>
      </c>
      <c r="D71" s="17">
        <f t="shared" si="2"/>
        <v>0</v>
      </c>
      <c r="E71" s="17">
        <f t="shared" si="3"/>
        <v>0</v>
      </c>
      <c r="F71" s="17">
        <f t="shared" si="4"/>
        <v>0</v>
      </c>
      <c r="G71" s="18">
        <f t="shared" si="5"/>
        <v>0</v>
      </c>
    </row>
    <row r="72" spans="2:7" ht="12.75">
      <c r="B72" s="11">
        <f t="shared" si="0"/>
        <v>57</v>
      </c>
      <c r="C72" s="17">
        <f t="shared" si="1"/>
        <v>0</v>
      </c>
      <c r="D72" s="17">
        <f t="shared" si="2"/>
        <v>0</v>
      </c>
      <c r="E72" s="17">
        <f t="shared" si="3"/>
        <v>0</v>
      </c>
      <c r="F72" s="17">
        <f t="shared" si="4"/>
        <v>0</v>
      </c>
      <c r="G72" s="18">
        <f t="shared" si="5"/>
        <v>0</v>
      </c>
    </row>
    <row r="73" spans="2:7" ht="12.75">
      <c r="B73" s="11">
        <f t="shared" si="0"/>
        <v>58</v>
      </c>
      <c r="C73" s="17">
        <f t="shared" si="1"/>
        <v>0</v>
      </c>
      <c r="D73" s="17">
        <f t="shared" si="2"/>
        <v>0</v>
      </c>
      <c r="E73" s="17">
        <f t="shared" si="3"/>
        <v>0</v>
      </c>
      <c r="F73" s="17">
        <f t="shared" si="4"/>
        <v>0</v>
      </c>
      <c r="G73" s="18">
        <f t="shared" si="5"/>
        <v>0</v>
      </c>
    </row>
    <row r="74" spans="2:7" ht="12.75">
      <c r="B74" s="11">
        <f t="shared" si="0"/>
        <v>59</v>
      </c>
      <c r="C74" s="17">
        <f t="shared" si="1"/>
        <v>0</v>
      </c>
      <c r="D74" s="17">
        <f t="shared" si="2"/>
        <v>0</v>
      </c>
      <c r="E74" s="17">
        <f t="shared" si="3"/>
        <v>0</v>
      </c>
      <c r="F74" s="17">
        <f t="shared" si="4"/>
        <v>0</v>
      </c>
      <c r="G74" s="18">
        <f t="shared" si="5"/>
        <v>0</v>
      </c>
    </row>
    <row r="75" spans="2:7" ht="12.75">
      <c r="B75" s="11">
        <f t="shared" si="0"/>
        <v>60</v>
      </c>
      <c r="C75" s="17">
        <f t="shared" si="1"/>
        <v>0</v>
      </c>
      <c r="D75" s="17">
        <f t="shared" si="2"/>
        <v>0</v>
      </c>
      <c r="E75" s="17">
        <f t="shared" si="3"/>
        <v>0</v>
      </c>
      <c r="F75" s="17">
        <f t="shared" si="4"/>
        <v>0</v>
      </c>
      <c r="G75" s="18">
        <f t="shared" si="5"/>
        <v>0</v>
      </c>
    </row>
    <row r="76" spans="2:7" ht="12.75">
      <c r="B76" s="11">
        <f t="shared" si="0"/>
      </c>
      <c r="C76" s="17">
        <f t="shared" si="1"/>
      </c>
      <c r="D76" s="17">
        <f t="shared" si="2"/>
      </c>
      <c r="E76" s="17">
        <f t="shared" si="3"/>
      </c>
      <c r="F76" s="17">
        <f t="shared" si="4"/>
      </c>
      <c r="G76" s="18">
        <f t="shared" si="5"/>
      </c>
    </row>
    <row r="77" spans="2:7" ht="12.75">
      <c r="B77" s="11">
        <f t="shared" si="0"/>
      </c>
      <c r="C77" s="17">
        <f t="shared" si="1"/>
      </c>
      <c r="D77" s="17">
        <f t="shared" si="2"/>
      </c>
      <c r="E77" s="17">
        <f t="shared" si="3"/>
      </c>
      <c r="F77" s="17">
        <f t="shared" si="4"/>
      </c>
      <c r="G77" s="18">
        <f t="shared" si="5"/>
      </c>
    </row>
    <row r="78" spans="2:7" ht="12.75">
      <c r="B78" s="11">
        <f t="shared" si="0"/>
      </c>
      <c r="C78" s="17">
        <f t="shared" si="1"/>
      </c>
      <c r="D78" s="17">
        <f t="shared" si="2"/>
      </c>
      <c r="E78" s="17">
        <f t="shared" si="3"/>
      </c>
      <c r="F78" s="17">
        <f t="shared" si="4"/>
      </c>
      <c r="G78" s="18">
        <f t="shared" si="5"/>
      </c>
    </row>
    <row r="79" spans="2:7" ht="12.75">
      <c r="B79" s="11">
        <f t="shared" si="0"/>
      </c>
      <c r="C79" s="17">
        <f t="shared" si="1"/>
      </c>
      <c r="D79" s="17">
        <f t="shared" si="2"/>
      </c>
      <c r="E79" s="17">
        <f t="shared" si="3"/>
      </c>
      <c r="F79" s="17">
        <f t="shared" si="4"/>
      </c>
      <c r="G79" s="18">
        <f t="shared" si="5"/>
      </c>
    </row>
    <row r="80" spans="2:7" ht="12.75">
      <c r="B80" s="11">
        <f aca="true" t="shared" si="6" ref="B80:B143">IF(((ROW()-nSkip)&lt;=$G$9),(ROW()-nSkip),"")</f>
      </c>
      <c r="C80" s="17">
        <f t="shared" si="1"/>
      </c>
      <c r="D80" s="17">
        <f t="shared" si="2"/>
      </c>
      <c r="E80" s="17">
        <f t="shared" si="3"/>
      </c>
      <c r="F80" s="17">
        <f t="shared" si="4"/>
      </c>
      <c r="G80" s="18">
        <f t="shared" si="5"/>
      </c>
    </row>
    <row r="81" spans="2:7" ht="12.75">
      <c r="B81" s="11">
        <f t="shared" si="6"/>
      </c>
      <c r="C81" s="17">
        <f aca="true" t="shared" si="7" ref="C81:C144">IF((B81&lt;=$G$9),-PMT(($G$5/$G$8),$G$9,$G$4),"")</f>
      </c>
      <c r="D81" s="17">
        <f aca="true" t="shared" si="8" ref="D81:D144">IF(((ROW()-nSkip)&lt;=$G$9),-PPMT(($G$5/$G$8),B81,$G$9,$G$4),"")</f>
      </c>
      <c r="E81" s="17">
        <f aca="true" t="shared" si="9" ref="E81:E144">IF(((ROW()-nSkip)&lt;=$G$9),-IPMT(($G$5/$G$8),B81,$G$9,$G$4),"")</f>
      </c>
      <c r="F81" s="17">
        <f aca="true" t="shared" si="10" ref="F81:F144">IF(((ROW()-nSkip)&lt;=$G$9),(E81+F80),"")</f>
      </c>
      <c r="G81" s="18">
        <f aca="true" t="shared" si="11" ref="G81:G144">IF(((ROW()-nSkip)&lt;=$G$9),(G80-D81),"")</f>
      </c>
    </row>
    <row r="82" spans="2:7" ht="12.75">
      <c r="B82" s="11">
        <f t="shared" si="6"/>
      </c>
      <c r="C82" s="17">
        <f t="shared" si="7"/>
      </c>
      <c r="D82" s="17">
        <f t="shared" si="8"/>
      </c>
      <c r="E82" s="17">
        <f t="shared" si="9"/>
      </c>
      <c r="F82" s="17">
        <f t="shared" si="10"/>
      </c>
      <c r="G82" s="18">
        <f t="shared" si="11"/>
      </c>
    </row>
    <row r="83" spans="2:7" ht="12.75">
      <c r="B83" s="11">
        <f t="shared" si="6"/>
      </c>
      <c r="C83" s="17">
        <f t="shared" si="7"/>
      </c>
      <c r="D83" s="17">
        <f t="shared" si="8"/>
      </c>
      <c r="E83" s="17">
        <f t="shared" si="9"/>
      </c>
      <c r="F83" s="17">
        <f t="shared" si="10"/>
      </c>
      <c r="G83" s="18">
        <f t="shared" si="11"/>
      </c>
    </row>
    <row r="84" spans="2:7" ht="12.75">
      <c r="B84" s="11">
        <f t="shared" si="6"/>
      </c>
      <c r="C84" s="17">
        <f t="shared" si="7"/>
      </c>
      <c r="D84" s="17">
        <f t="shared" si="8"/>
      </c>
      <c r="E84" s="17">
        <f t="shared" si="9"/>
      </c>
      <c r="F84" s="17">
        <f t="shared" si="10"/>
      </c>
      <c r="G84" s="18">
        <f t="shared" si="11"/>
      </c>
    </row>
    <row r="85" spans="2:7" ht="12.75">
      <c r="B85" s="11">
        <f t="shared" si="6"/>
      </c>
      <c r="C85" s="17">
        <f t="shared" si="7"/>
      </c>
      <c r="D85" s="17">
        <f t="shared" si="8"/>
      </c>
      <c r="E85" s="17">
        <f t="shared" si="9"/>
      </c>
      <c r="F85" s="17">
        <f t="shared" si="10"/>
      </c>
      <c r="G85" s="18">
        <f t="shared" si="11"/>
      </c>
    </row>
    <row r="86" spans="2:7" ht="12.75">
      <c r="B86" s="11">
        <f t="shared" si="6"/>
      </c>
      <c r="C86" s="17">
        <f t="shared" si="7"/>
      </c>
      <c r="D86" s="17">
        <f t="shared" si="8"/>
      </c>
      <c r="E86" s="17">
        <f t="shared" si="9"/>
      </c>
      <c r="F86" s="17">
        <f t="shared" si="10"/>
      </c>
      <c r="G86" s="18">
        <f t="shared" si="11"/>
      </c>
    </row>
    <row r="87" spans="2:7" ht="12.75">
      <c r="B87" s="11">
        <f t="shared" si="6"/>
      </c>
      <c r="C87" s="17">
        <f t="shared" si="7"/>
      </c>
      <c r="D87" s="17">
        <f t="shared" si="8"/>
      </c>
      <c r="E87" s="17">
        <f t="shared" si="9"/>
      </c>
      <c r="F87" s="17">
        <f t="shared" si="10"/>
      </c>
      <c r="G87" s="18">
        <f t="shared" si="11"/>
      </c>
    </row>
    <row r="88" spans="2:7" ht="12.75">
      <c r="B88" s="11">
        <f t="shared" si="6"/>
      </c>
      <c r="C88" s="17">
        <f t="shared" si="7"/>
      </c>
      <c r="D88" s="17">
        <f t="shared" si="8"/>
      </c>
      <c r="E88" s="17">
        <f t="shared" si="9"/>
      </c>
      <c r="F88" s="17">
        <f t="shared" si="10"/>
      </c>
      <c r="G88" s="18">
        <f t="shared" si="11"/>
      </c>
    </row>
    <row r="89" spans="2:7" ht="12.75">
      <c r="B89" s="11">
        <f t="shared" si="6"/>
      </c>
      <c r="C89" s="17">
        <f t="shared" si="7"/>
      </c>
      <c r="D89" s="17">
        <f t="shared" si="8"/>
      </c>
      <c r="E89" s="17">
        <f t="shared" si="9"/>
      </c>
      <c r="F89" s="17">
        <f t="shared" si="10"/>
      </c>
      <c r="G89" s="18">
        <f t="shared" si="11"/>
      </c>
    </row>
    <row r="90" spans="2:7" ht="12.75">
      <c r="B90" s="11">
        <f t="shared" si="6"/>
      </c>
      <c r="C90" s="17">
        <f t="shared" si="7"/>
      </c>
      <c r="D90" s="17">
        <f t="shared" si="8"/>
      </c>
      <c r="E90" s="17">
        <f t="shared" si="9"/>
      </c>
      <c r="F90" s="17">
        <f t="shared" si="10"/>
      </c>
      <c r="G90" s="18">
        <f t="shared" si="11"/>
      </c>
    </row>
    <row r="91" spans="2:7" ht="12.75">
      <c r="B91" s="11">
        <f t="shared" si="6"/>
      </c>
      <c r="C91" s="17">
        <f t="shared" si="7"/>
      </c>
      <c r="D91" s="17">
        <f t="shared" si="8"/>
      </c>
      <c r="E91" s="17">
        <f t="shared" si="9"/>
      </c>
      <c r="F91" s="17">
        <f t="shared" si="10"/>
      </c>
      <c r="G91" s="18">
        <f t="shared" si="11"/>
      </c>
    </row>
    <row r="92" spans="2:7" ht="12.75">
      <c r="B92" s="11">
        <f t="shared" si="6"/>
      </c>
      <c r="C92" s="17">
        <f t="shared" si="7"/>
      </c>
      <c r="D92" s="17">
        <f t="shared" si="8"/>
      </c>
      <c r="E92" s="17">
        <f t="shared" si="9"/>
      </c>
      <c r="F92" s="17">
        <f t="shared" si="10"/>
      </c>
      <c r="G92" s="18">
        <f t="shared" si="11"/>
      </c>
    </row>
    <row r="93" spans="2:7" ht="12.75">
      <c r="B93" s="11">
        <f t="shared" si="6"/>
      </c>
      <c r="C93" s="17">
        <f t="shared" si="7"/>
      </c>
      <c r="D93" s="17">
        <f t="shared" si="8"/>
      </c>
      <c r="E93" s="17">
        <f t="shared" si="9"/>
      </c>
      <c r="F93" s="17">
        <f t="shared" si="10"/>
      </c>
      <c r="G93" s="18">
        <f t="shared" si="11"/>
      </c>
    </row>
    <row r="94" spans="2:7" ht="12.75">
      <c r="B94" s="11">
        <f t="shared" si="6"/>
      </c>
      <c r="C94" s="17">
        <f t="shared" si="7"/>
      </c>
      <c r="D94" s="17">
        <f t="shared" si="8"/>
      </c>
      <c r="E94" s="17">
        <f t="shared" si="9"/>
      </c>
      <c r="F94" s="17">
        <f t="shared" si="10"/>
      </c>
      <c r="G94" s="18">
        <f t="shared" si="11"/>
      </c>
    </row>
    <row r="95" spans="2:7" ht="12.75">
      <c r="B95" s="11">
        <f t="shared" si="6"/>
      </c>
      <c r="C95" s="17">
        <f t="shared" si="7"/>
      </c>
      <c r="D95" s="17">
        <f t="shared" si="8"/>
      </c>
      <c r="E95" s="17">
        <f t="shared" si="9"/>
      </c>
      <c r="F95" s="17">
        <f t="shared" si="10"/>
      </c>
      <c r="G95" s="18">
        <f t="shared" si="11"/>
      </c>
    </row>
    <row r="96" spans="2:7" ht="12.75">
      <c r="B96" s="11">
        <f t="shared" si="6"/>
      </c>
      <c r="C96" s="17">
        <f t="shared" si="7"/>
      </c>
      <c r="D96" s="17">
        <f t="shared" si="8"/>
      </c>
      <c r="E96" s="17">
        <f t="shared" si="9"/>
      </c>
      <c r="F96" s="17">
        <f t="shared" si="10"/>
      </c>
      <c r="G96" s="18">
        <f t="shared" si="11"/>
      </c>
    </row>
    <row r="97" spans="2:7" ht="12.75">
      <c r="B97" s="11">
        <f t="shared" si="6"/>
      </c>
      <c r="C97" s="17">
        <f t="shared" si="7"/>
      </c>
      <c r="D97" s="17">
        <f t="shared" si="8"/>
      </c>
      <c r="E97" s="17">
        <f t="shared" si="9"/>
      </c>
      <c r="F97" s="17">
        <f t="shared" si="10"/>
      </c>
      <c r="G97" s="18">
        <f t="shared" si="11"/>
      </c>
    </row>
    <row r="98" spans="2:7" ht="12.75">
      <c r="B98" s="11">
        <f t="shared" si="6"/>
      </c>
      <c r="C98" s="17">
        <f t="shared" si="7"/>
      </c>
      <c r="D98" s="17">
        <f t="shared" si="8"/>
      </c>
      <c r="E98" s="17">
        <f t="shared" si="9"/>
      </c>
      <c r="F98" s="17">
        <f t="shared" si="10"/>
      </c>
      <c r="G98" s="18">
        <f t="shared" si="11"/>
      </c>
    </row>
    <row r="99" spans="2:7" ht="12.75">
      <c r="B99" s="11">
        <f t="shared" si="6"/>
      </c>
      <c r="C99" s="17">
        <f t="shared" si="7"/>
      </c>
      <c r="D99" s="17">
        <f t="shared" si="8"/>
      </c>
      <c r="E99" s="17">
        <f t="shared" si="9"/>
      </c>
      <c r="F99" s="17">
        <f t="shared" si="10"/>
      </c>
      <c r="G99" s="18">
        <f t="shared" si="11"/>
      </c>
    </row>
    <row r="100" spans="2:7" ht="12.75">
      <c r="B100" s="11">
        <f t="shared" si="6"/>
      </c>
      <c r="C100" s="17">
        <f t="shared" si="7"/>
      </c>
      <c r="D100" s="17">
        <f t="shared" si="8"/>
      </c>
      <c r="E100" s="17">
        <f t="shared" si="9"/>
      </c>
      <c r="F100" s="17">
        <f t="shared" si="10"/>
      </c>
      <c r="G100" s="18">
        <f t="shared" si="11"/>
      </c>
    </row>
    <row r="101" spans="2:7" ht="12.75">
      <c r="B101" s="11">
        <f t="shared" si="6"/>
      </c>
      <c r="C101" s="17">
        <f t="shared" si="7"/>
      </c>
      <c r="D101" s="17">
        <f t="shared" si="8"/>
      </c>
      <c r="E101" s="17">
        <f t="shared" si="9"/>
      </c>
      <c r="F101" s="17">
        <f t="shared" si="10"/>
      </c>
      <c r="G101" s="18">
        <f t="shared" si="11"/>
      </c>
    </row>
    <row r="102" spans="2:7" ht="12.75">
      <c r="B102" s="11">
        <f t="shared" si="6"/>
      </c>
      <c r="C102" s="17">
        <f t="shared" si="7"/>
      </c>
      <c r="D102" s="17">
        <f t="shared" si="8"/>
      </c>
      <c r="E102" s="17">
        <f t="shared" si="9"/>
      </c>
      <c r="F102" s="17">
        <f t="shared" si="10"/>
      </c>
      <c r="G102" s="18">
        <f t="shared" si="11"/>
      </c>
    </row>
    <row r="103" spans="2:7" ht="12.75">
      <c r="B103" s="11">
        <f t="shared" si="6"/>
      </c>
      <c r="C103" s="17">
        <f t="shared" si="7"/>
      </c>
      <c r="D103" s="17">
        <f t="shared" si="8"/>
      </c>
      <c r="E103" s="17">
        <f t="shared" si="9"/>
      </c>
      <c r="F103" s="17">
        <f t="shared" si="10"/>
      </c>
      <c r="G103" s="18">
        <f t="shared" si="11"/>
      </c>
    </row>
    <row r="104" spans="2:7" ht="12.75">
      <c r="B104" s="11">
        <f t="shared" si="6"/>
      </c>
      <c r="C104" s="17">
        <f t="shared" si="7"/>
      </c>
      <c r="D104" s="17">
        <f t="shared" si="8"/>
      </c>
      <c r="E104" s="17">
        <f t="shared" si="9"/>
      </c>
      <c r="F104" s="17">
        <f t="shared" si="10"/>
      </c>
      <c r="G104" s="18">
        <f t="shared" si="11"/>
      </c>
    </row>
    <row r="105" spans="2:7" ht="12.75">
      <c r="B105" s="11">
        <f t="shared" si="6"/>
      </c>
      <c r="C105" s="17">
        <f t="shared" si="7"/>
      </c>
      <c r="D105" s="17">
        <f t="shared" si="8"/>
      </c>
      <c r="E105" s="17">
        <f t="shared" si="9"/>
      </c>
      <c r="F105" s="17">
        <f t="shared" si="10"/>
      </c>
      <c r="G105" s="18">
        <f t="shared" si="11"/>
      </c>
    </row>
    <row r="106" spans="2:7" ht="12.75">
      <c r="B106" s="11">
        <f t="shared" si="6"/>
      </c>
      <c r="C106" s="17">
        <f t="shared" si="7"/>
      </c>
      <c r="D106" s="17">
        <f t="shared" si="8"/>
      </c>
      <c r="E106" s="17">
        <f t="shared" si="9"/>
      </c>
      <c r="F106" s="17">
        <f t="shared" si="10"/>
      </c>
      <c r="G106" s="18">
        <f t="shared" si="11"/>
      </c>
    </row>
    <row r="107" spans="2:7" ht="12.75">
      <c r="B107" s="11">
        <f t="shared" si="6"/>
      </c>
      <c r="C107" s="17">
        <f t="shared" si="7"/>
      </c>
      <c r="D107" s="17">
        <f t="shared" si="8"/>
      </c>
      <c r="E107" s="17">
        <f t="shared" si="9"/>
      </c>
      <c r="F107" s="17">
        <f t="shared" si="10"/>
      </c>
      <c r="G107" s="18">
        <f t="shared" si="11"/>
      </c>
    </row>
    <row r="108" spans="2:7" ht="12.75">
      <c r="B108" s="11">
        <f t="shared" si="6"/>
      </c>
      <c r="C108" s="17">
        <f t="shared" si="7"/>
      </c>
      <c r="D108" s="17">
        <f t="shared" si="8"/>
      </c>
      <c r="E108" s="17">
        <f t="shared" si="9"/>
      </c>
      <c r="F108" s="17">
        <f t="shared" si="10"/>
      </c>
      <c r="G108" s="18">
        <f t="shared" si="11"/>
      </c>
    </row>
    <row r="109" spans="2:7" ht="12.75">
      <c r="B109" s="11">
        <f t="shared" si="6"/>
      </c>
      <c r="C109" s="17">
        <f t="shared" si="7"/>
      </c>
      <c r="D109" s="17">
        <f t="shared" si="8"/>
      </c>
      <c r="E109" s="17">
        <f t="shared" si="9"/>
      </c>
      <c r="F109" s="17">
        <f t="shared" si="10"/>
      </c>
      <c r="G109" s="18">
        <f t="shared" si="11"/>
      </c>
    </row>
    <row r="110" spans="2:7" ht="12.75">
      <c r="B110" s="11">
        <f t="shared" si="6"/>
      </c>
      <c r="C110" s="17">
        <f t="shared" si="7"/>
      </c>
      <c r="D110" s="17">
        <f t="shared" si="8"/>
      </c>
      <c r="E110" s="17">
        <f t="shared" si="9"/>
      </c>
      <c r="F110" s="17">
        <f t="shared" si="10"/>
      </c>
      <c r="G110" s="18">
        <f t="shared" si="11"/>
      </c>
    </row>
    <row r="111" spans="2:7" ht="12.75">
      <c r="B111" s="11">
        <f t="shared" si="6"/>
      </c>
      <c r="C111" s="17">
        <f t="shared" si="7"/>
      </c>
      <c r="D111" s="17">
        <f t="shared" si="8"/>
      </c>
      <c r="E111" s="17">
        <f t="shared" si="9"/>
      </c>
      <c r="F111" s="17">
        <f t="shared" si="10"/>
      </c>
      <c r="G111" s="18">
        <f t="shared" si="11"/>
      </c>
    </row>
    <row r="112" spans="2:7" ht="12.75">
      <c r="B112" s="11">
        <f t="shared" si="6"/>
      </c>
      <c r="C112" s="17">
        <f t="shared" si="7"/>
      </c>
      <c r="D112" s="17">
        <f t="shared" si="8"/>
      </c>
      <c r="E112" s="17">
        <f t="shared" si="9"/>
      </c>
      <c r="F112" s="17">
        <f t="shared" si="10"/>
      </c>
      <c r="G112" s="18">
        <f t="shared" si="11"/>
      </c>
    </row>
    <row r="113" spans="2:7" ht="12.75">
      <c r="B113" s="11">
        <f t="shared" si="6"/>
      </c>
      <c r="C113" s="17">
        <f t="shared" si="7"/>
      </c>
      <c r="D113" s="17">
        <f t="shared" si="8"/>
      </c>
      <c r="E113" s="17">
        <f t="shared" si="9"/>
      </c>
      <c r="F113" s="17">
        <f t="shared" si="10"/>
      </c>
      <c r="G113" s="18">
        <f t="shared" si="11"/>
      </c>
    </row>
    <row r="114" spans="2:7" ht="12.75">
      <c r="B114" s="11">
        <f t="shared" si="6"/>
      </c>
      <c r="C114" s="17">
        <f t="shared" si="7"/>
      </c>
      <c r="D114" s="17">
        <f t="shared" si="8"/>
      </c>
      <c r="E114" s="17">
        <f t="shared" si="9"/>
      </c>
      <c r="F114" s="17">
        <f t="shared" si="10"/>
      </c>
      <c r="G114" s="18">
        <f t="shared" si="11"/>
      </c>
    </row>
    <row r="115" spans="2:7" ht="12.75">
      <c r="B115" s="11">
        <f t="shared" si="6"/>
      </c>
      <c r="C115" s="17">
        <f t="shared" si="7"/>
      </c>
      <c r="D115" s="17">
        <f t="shared" si="8"/>
      </c>
      <c r="E115" s="17">
        <f t="shared" si="9"/>
      </c>
      <c r="F115" s="17">
        <f t="shared" si="10"/>
      </c>
      <c r="G115" s="18">
        <f t="shared" si="11"/>
      </c>
    </row>
    <row r="116" spans="2:7" ht="12.75">
      <c r="B116" s="11">
        <f t="shared" si="6"/>
      </c>
      <c r="C116" s="17">
        <f t="shared" si="7"/>
      </c>
      <c r="D116" s="17">
        <f t="shared" si="8"/>
      </c>
      <c r="E116" s="17">
        <f t="shared" si="9"/>
      </c>
      <c r="F116" s="17">
        <f t="shared" si="10"/>
      </c>
      <c r="G116" s="18">
        <f t="shared" si="11"/>
      </c>
    </row>
    <row r="117" spans="2:7" ht="12.75">
      <c r="B117" s="11">
        <f t="shared" si="6"/>
      </c>
      <c r="C117" s="17">
        <f t="shared" si="7"/>
      </c>
      <c r="D117" s="17">
        <f t="shared" si="8"/>
      </c>
      <c r="E117" s="17">
        <f t="shared" si="9"/>
      </c>
      <c r="F117" s="17">
        <f t="shared" si="10"/>
      </c>
      <c r="G117" s="18">
        <f t="shared" si="11"/>
      </c>
    </row>
    <row r="118" spans="2:7" ht="12.75">
      <c r="B118" s="11">
        <f t="shared" si="6"/>
      </c>
      <c r="C118" s="17">
        <f t="shared" si="7"/>
      </c>
      <c r="D118" s="17">
        <f t="shared" si="8"/>
      </c>
      <c r="E118" s="17">
        <f t="shared" si="9"/>
      </c>
      <c r="F118" s="17">
        <f t="shared" si="10"/>
      </c>
      <c r="G118" s="18">
        <f t="shared" si="11"/>
      </c>
    </row>
    <row r="119" spans="2:7" ht="12.75">
      <c r="B119" s="11">
        <f t="shared" si="6"/>
      </c>
      <c r="C119" s="17">
        <f t="shared" si="7"/>
      </c>
      <c r="D119" s="17">
        <f t="shared" si="8"/>
      </c>
      <c r="E119" s="17">
        <f t="shared" si="9"/>
      </c>
      <c r="F119" s="17">
        <f t="shared" si="10"/>
      </c>
      <c r="G119" s="18">
        <f t="shared" si="11"/>
      </c>
    </row>
    <row r="120" spans="2:7" ht="12.75">
      <c r="B120" s="11">
        <f t="shared" si="6"/>
      </c>
      <c r="C120" s="17">
        <f t="shared" si="7"/>
      </c>
      <c r="D120" s="17">
        <f t="shared" si="8"/>
      </c>
      <c r="E120" s="17">
        <f t="shared" si="9"/>
      </c>
      <c r="F120" s="17">
        <f t="shared" si="10"/>
      </c>
      <c r="G120" s="18">
        <f t="shared" si="11"/>
      </c>
    </row>
    <row r="121" spans="2:7" ht="12.75">
      <c r="B121" s="11">
        <f t="shared" si="6"/>
      </c>
      <c r="C121" s="17">
        <f t="shared" si="7"/>
      </c>
      <c r="D121" s="17">
        <f t="shared" si="8"/>
      </c>
      <c r="E121" s="17">
        <f t="shared" si="9"/>
      </c>
      <c r="F121" s="17">
        <f t="shared" si="10"/>
      </c>
      <c r="G121" s="18">
        <f t="shared" si="11"/>
      </c>
    </row>
    <row r="122" spans="2:7" ht="12.75">
      <c r="B122" s="11">
        <f t="shared" si="6"/>
      </c>
      <c r="C122" s="17">
        <f t="shared" si="7"/>
      </c>
      <c r="D122" s="17">
        <f t="shared" si="8"/>
      </c>
      <c r="E122" s="17">
        <f t="shared" si="9"/>
      </c>
      <c r="F122" s="17">
        <f t="shared" si="10"/>
      </c>
      <c r="G122" s="18">
        <f t="shared" si="11"/>
      </c>
    </row>
    <row r="123" spans="2:7" ht="12.75">
      <c r="B123" s="11">
        <f t="shared" si="6"/>
      </c>
      <c r="C123" s="17">
        <f t="shared" si="7"/>
      </c>
      <c r="D123" s="17">
        <f t="shared" si="8"/>
      </c>
      <c r="E123" s="17">
        <f t="shared" si="9"/>
      </c>
      <c r="F123" s="17">
        <f t="shared" si="10"/>
      </c>
      <c r="G123" s="18">
        <f t="shared" si="11"/>
      </c>
    </row>
    <row r="124" spans="2:7" ht="12.75">
      <c r="B124" s="11">
        <f t="shared" si="6"/>
      </c>
      <c r="C124" s="17">
        <f t="shared" si="7"/>
      </c>
      <c r="D124" s="17">
        <f t="shared" si="8"/>
      </c>
      <c r="E124" s="17">
        <f t="shared" si="9"/>
      </c>
      <c r="F124" s="17">
        <f t="shared" si="10"/>
      </c>
      <c r="G124" s="18">
        <f t="shared" si="11"/>
      </c>
    </row>
    <row r="125" spans="2:7" ht="12.75">
      <c r="B125" s="11">
        <f t="shared" si="6"/>
      </c>
      <c r="C125" s="17">
        <f t="shared" si="7"/>
      </c>
      <c r="D125" s="17">
        <f t="shared" si="8"/>
      </c>
      <c r="E125" s="17">
        <f t="shared" si="9"/>
      </c>
      <c r="F125" s="17">
        <f t="shared" si="10"/>
      </c>
      <c r="G125" s="18">
        <f t="shared" si="11"/>
      </c>
    </row>
    <row r="126" spans="2:7" ht="12.75">
      <c r="B126" s="11">
        <f t="shared" si="6"/>
      </c>
      <c r="C126" s="17">
        <f t="shared" si="7"/>
      </c>
      <c r="D126" s="17">
        <f t="shared" si="8"/>
      </c>
      <c r="E126" s="17">
        <f t="shared" si="9"/>
      </c>
      <c r="F126" s="17">
        <f t="shared" si="10"/>
      </c>
      <c r="G126" s="18">
        <f t="shared" si="11"/>
      </c>
    </row>
    <row r="127" spans="2:7" ht="12.75">
      <c r="B127" s="11">
        <f t="shared" si="6"/>
      </c>
      <c r="C127" s="17">
        <f t="shared" si="7"/>
      </c>
      <c r="D127" s="17">
        <f t="shared" si="8"/>
      </c>
      <c r="E127" s="17">
        <f t="shared" si="9"/>
      </c>
      <c r="F127" s="17">
        <f t="shared" si="10"/>
      </c>
      <c r="G127" s="18">
        <f t="shared" si="11"/>
      </c>
    </row>
    <row r="128" spans="2:7" ht="12.75">
      <c r="B128" s="11">
        <f t="shared" si="6"/>
      </c>
      <c r="C128" s="17">
        <f t="shared" si="7"/>
      </c>
      <c r="D128" s="17">
        <f t="shared" si="8"/>
      </c>
      <c r="E128" s="17">
        <f t="shared" si="9"/>
      </c>
      <c r="F128" s="17">
        <f t="shared" si="10"/>
      </c>
      <c r="G128" s="18">
        <f t="shared" si="11"/>
      </c>
    </row>
    <row r="129" spans="2:7" ht="12.75">
      <c r="B129" s="11">
        <f t="shared" si="6"/>
      </c>
      <c r="C129" s="17">
        <f t="shared" si="7"/>
      </c>
      <c r="D129" s="17">
        <f t="shared" si="8"/>
      </c>
      <c r="E129" s="17">
        <f t="shared" si="9"/>
      </c>
      <c r="F129" s="17">
        <f t="shared" si="10"/>
      </c>
      <c r="G129" s="18">
        <f t="shared" si="11"/>
      </c>
    </row>
    <row r="130" spans="2:7" ht="12.75">
      <c r="B130" s="11">
        <f t="shared" si="6"/>
      </c>
      <c r="C130" s="17">
        <f t="shared" si="7"/>
      </c>
      <c r="D130" s="17">
        <f t="shared" si="8"/>
      </c>
      <c r="E130" s="17">
        <f t="shared" si="9"/>
      </c>
      <c r="F130" s="17">
        <f t="shared" si="10"/>
      </c>
      <c r="G130" s="18">
        <f t="shared" si="11"/>
      </c>
    </row>
    <row r="131" spans="2:7" ht="12.75">
      <c r="B131" s="11">
        <f t="shared" si="6"/>
      </c>
      <c r="C131" s="17">
        <f t="shared" si="7"/>
      </c>
      <c r="D131" s="17">
        <f t="shared" si="8"/>
      </c>
      <c r="E131" s="17">
        <f t="shared" si="9"/>
      </c>
      <c r="F131" s="17">
        <f t="shared" si="10"/>
      </c>
      <c r="G131" s="18">
        <f t="shared" si="11"/>
      </c>
    </row>
    <row r="132" spans="2:7" ht="12.75">
      <c r="B132" s="11">
        <f t="shared" si="6"/>
      </c>
      <c r="C132" s="17">
        <f t="shared" si="7"/>
      </c>
      <c r="D132" s="17">
        <f t="shared" si="8"/>
      </c>
      <c r="E132" s="17">
        <f t="shared" si="9"/>
      </c>
      <c r="F132" s="17">
        <f t="shared" si="10"/>
      </c>
      <c r="G132" s="18">
        <f t="shared" si="11"/>
      </c>
    </row>
    <row r="133" spans="2:7" ht="12.75">
      <c r="B133" s="11">
        <f t="shared" si="6"/>
      </c>
      <c r="C133" s="17">
        <f t="shared" si="7"/>
      </c>
      <c r="D133" s="17">
        <f t="shared" si="8"/>
      </c>
      <c r="E133" s="17">
        <f t="shared" si="9"/>
      </c>
      <c r="F133" s="17">
        <f t="shared" si="10"/>
      </c>
      <c r="G133" s="18">
        <f t="shared" si="11"/>
      </c>
    </row>
    <row r="134" spans="2:7" ht="12.75">
      <c r="B134" s="11">
        <f t="shared" si="6"/>
      </c>
      <c r="C134" s="17">
        <f t="shared" si="7"/>
      </c>
      <c r="D134" s="17">
        <f t="shared" si="8"/>
      </c>
      <c r="E134" s="17">
        <f t="shared" si="9"/>
      </c>
      <c r="F134" s="17">
        <f t="shared" si="10"/>
      </c>
      <c r="G134" s="18">
        <f t="shared" si="11"/>
      </c>
    </row>
    <row r="135" spans="2:7" ht="12.75">
      <c r="B135" s="11">
        <f t="shared" si="6"/>
      </c>
      <c r="C135" s="17">
        <f t="shared" si="7"/>
      </c>
      <c r="D135" s="17">
        <f t="shared" si="8"/>
      </c>
      <c r="E135" s="17">
        <f t="shared" si="9"/>
      </c>
      <c r="F135" s="17">
        <f t="shared" si="10"/>
      </c>
      <c r="G135" s="18">
        <f t="shared" si="11"/>
      </c>
    </row>
    <row r="136" spans="2:7" ht="12.75">
      <c r="B136" s="11">
        <f t="shared" si="6"/>
      </c>
      <c r="C136" s="17">
        <f t="shared" si="7"/>
      </c>
      <c r="D136" s="17">
        <f t="shared" si="8"/>
      </c>
      <c r="E136" s="17">
        <f t="shared" si="9"/>
      </c>
      <c r="F136" s="17">
        <f t="shared" si="10"/>
      </c>
      <c r="G136" s="18">
        <f t="shared" si="11"/>
      </c>
    </row>
    <row r="137" spans="2:7" ht="12.75">
      <c r="B137" s="11">
        <f t="shared" si="6"/>
      </c>
      <c r="C137" s="17">
        <f t="shared" si="7"/>
      </c>
      <c r="D137" s="17">
        <f t="shared" si="8"/>
      </c>
      <c r="E137" s="17">
        <f t="shared" si="9"/>
      </c>
      <c r="F137" s="17">
        <f t="shared" si="10"/>
      </c>
      <c r="G137" s="18">
        <f t="shared" si="11"/>
      </c>
    </row>
    <row r="138" spans="2:7" ht="12.75">
      <c r="B138" s="11">
        <f t="shared" si="6"/>
      </c>
      <c r="C138" s="17">
        <f t="shared" si="7"/>
      </c>
      <c r="D138" s="17">
        <f t="shared" si="8"/>
      </c>
      <c r="E138" s="17">
        <f t="shared" si="9"/>
      </c>
      <c r="F138" s="17">
        <f t="shared" si="10"/>
      </c>
      <c r="G138" s="18">
        <f t="shared" si="11"/>
      </c>
    </row>
    <row r="139" spans="2:7" ht="12.75">
      <c r="B139" s="11">
        <f t="shared" si="6"/>
      </c>
      <c r="C139" s="17">
        <f t="shared" si="7"/>
      </c>
      <c r="D139" s="17">
        <f t="shared" si="8"/>
      </c>
      <c r="E139" s="17">
        <f t="shared" si="9"/>
      </c>
      <c r="F139" s="17">
        <f t="shared" si="10"/>
      </c>
      <c r="G139" s="18">
        <f t="shared" si="11"/>
      </c>
    </row>
    <row r="140" spans="2:7" ht="12.75">
      <c r="B140" s="11">
        <f t="shared" si="6"/>
      </c>
      <c r="C140" s="17">
        <f t="shared" si="7"/>
      </c>
      <c r="D140" s="17">
        <f t="shared" si="8"/>
      </c>
      <c r="E140" s="17">
        <f t="shared" si="9"/>
      </c>
      <c r="F140" s="17">
        <f t="shared" si="10"/>
      </c>
      <c r="G140" s="18">
        <f t="shared" si="11"/>
      </c>
    </row>
    <row r="141" spans="2:7" ht="12.75">
      <c r="B141" s="11">
        <f t="shared" si="6"/>
      </c>
      <c r="C141" s="17">
        <f t="shared" si="7"/>
      </c>
      <c r="D141" s="17">
        <f t="shared" si="8"/>
      </c>
      <c r="E141" s="17">
        <f t="shared" si="9"/>
      </c>
      <c r="F141" s="17">
        <f t="shared" si="10"/>
      </c>
      <c r="G141" s="18">
        <f t="shared" si="11"/>
      </c>
    </row>
    <row r="142" spans="2:7" ht="12.75">
      <c r="B142" s="11">
        <f t="shared" si="6"/>
      </c>
      <c r="C142" s="17">
        <f t="shared" si="7"/>
      </c>
      <c r="D142" s="17">
        <f t="shared" si="8"/>
      </c>
      <c r="E142" s="17">
        <f t="shared" si="9"/>
      </c>
      <c r="F142" s="17">
        <f t="shared" si="10"/>
      </c>
      <c r="G142" s="18">
        <f t="shared" si="11"/>
      </c>
    </row>
    <row r="143" spans="2:7" ht="12.75">
      <c r="B143" s="11">
        <f t="shared" si="6"/>
      </c>
      <c r="C143" s="17">
        <f t="shared" si="7"/>
      </c>
      <c r="D143" s="17">
        <f t="shared" si="8"/>
      </c>
      <c r="E143" s="17">
        <f t="shared" si="9"/>
      </c>
      <c r="F143" s="17">
        <f t="shared" si="10"/>
      </c>
      <c r="G143" s="18">
        <f t="shared" si="11"/>
      </c>
    </row>
    <row r="144" spans="2:7" ht="12.75">
      <c r="B144" s="11">
        <f aca="true" t="shared" si="12" ref="B144:B207">IF(((ROW()-nSkip)&lt;=$G$9),(ROW()-nSkip),"")</f>
      </c>
      <c r="C144" s="17">
        <f t="shared" si="7"/>
      </c>
      <c r="D144" s="17">
        <f t="shared" si="8"/>
      </c>
      <c r="E144" s="17">
        <f t="shared" si="9"/>
      </c>
      <c r="F144" s="17">
        <f t="shared" si="10"/>
      </c>
      <c r="G144" s="18">
        <f t="shared" si="11"/>
      </c>
    </row>
    <row r="145" spans="2:7" ht="12.75">
      <c r="B145" s="11">
        <f t="shared" si="12"/>
      </c>
      <c r="C145" s="17">
        <f aca="true" t="shared" si="13" ref="C145:C208">IF((B145&lt;=$G$9),-PMT(($G$5/$G$8),$G$9,$G$4),"")</f>
      </c>
      <c r="D145" s="17">
        <f aca="true" t="shared" si="14" ref="D145:D208">IF(((ROW()-nSkip)&lt;=$G$9),-PPMT(($G$5/$G$8),B145,$G$9,$G$4),"")</f>
      </c>
      <c r="E145" s="17">
        <f aca="true" t="shared" si="15" ref="E145:E208">IF(((ROW()-nSkip)&lt;=$G$9),-IPMT(($G$5/$G$8),B145,$G$9,$G$4),"")</f>
      </c>
      <c r="F145" s="17">
        <f aca="true" t="shared" si="16" ref="F145:F208">IF(((ROW()-nSkip)&lt;=$G$9),(E145+F144),"")</f>
      </c>
      <c r="G145" s="18">
        <f aca="true" t="shared" si="17" ref="G145:G208">IF(((ROW()-nSkip)&lt;=$G$9),(G144-D145),"")</f>
      </c>
    </row>
    <row r="146" spans="2:7" ht="12.75">
      <c r="B146" s="11">
        <f t="shared" si="12"/>
      </c>
      <c r="C146" s="17">
        <f t="shared" si="13"/>
      </c>
      <c r="D146" s="17">
        <f t="shared" si="14"/>
      </c>
      <c r="E146" s="17">
        <f t="shared" si="15"/>
      </c>
      <c r="F146" s="17">
        <f t="shared" si="16"/>
      </c>
      <c r="G146" s="18">
        <f t="shared" si="17"/>
      </c>
    </row>
    <row r="147" spans="2:7" ht="12.75">
      <c r="B147" s="11">
        <f t="shared" si="12"/>
      </c>
      <c r="C147" s="17">
        <f t="shared" si="13"/>
      </c>
      <c r="D147" s="17">
        <f t="shared" si="14"/>
      </c>
      <c r="E147" s="17">
        <f t="shared" si="15"/>
      </c>
      <c r="F147" s="17">
        <f t="shared" si="16"/>
      </c>
      <c r="G147" s="18">
        <f t="shared" si="17"/>
      </c>
    </row>
    <row r="148" spans="2:7" ht="12.75">
      <c r="B148" s="11">
        <f t="shared" si="12"/>
      </c>
      <c r="C148" s="17">
        <f t="shared" si="13"/>
      </c>
      <c r="D148" s="17">
        <f t="shared" si="14"/>
      </c>
      <c r="E148" s="17">
        <f t="shared" si="15"/>
      </c>
      <c r="F148" s="17">
        <f t="shared" si="16"/>
      </c>
      <c r="G148" s="18">
        <f t="shared" si="17"/>
      </c>
    </row>
    <row r="149" spans="2:7" ht="12.75">
      <c r="B149" s="11">
        <f t="shared" si="12"/>
      </c>
      <c r="C149" s="17">
        <f t="shared" si="13"/>
      </c>
      <c r="D149" s="17">
        <f t="shared" si="14"/>
      </c>
      <c r="E149" s="17">
        <f t="shared" si="15"/>
      </c>
      <c r="F149" s="17">
        <f t="shared" si="16"/>
      </c>
      <c r="G149" s="18">
        <f t="shared" si="17"/>
      </c>
    </row>
    <row r="150" spans="2:7" ht="12.75">
      <c r="B150" s="11">
        <f t="shared" si="12"/>
      </c>
      <c r="C150" s="17">
        <f t="shared" si="13"/>
      </c>
      <c r="D150" s="17">
        <f t="shared" si="14"/>
      </c>
      <c r="E150" s="17">
        <f t="shared" si="15"/>
      </c>
      <c r="F150" s="17">
        <f t="shared" si="16"/>
      </c>
      <c r="G150" s="18">
        <f t="shared" si="17"/>
      </c>
    </row>
    <row r="151" spans="2:7" ht="12.75">
      <c r="B151" s="11">
        <f t="shared" si="12"/>
      </c>
      <c r="C151" s="17">
        <f t="shared" si="13"/>
      </c>
      <c r="D151" s="17">
        <f t="shared" si="14"/>
      </c>
      <c r="E151" s="17">
        <f t="shared" si="15"/>
      </c>
      <c r="F151" s="17">
        <f t="shared" si="16"/>
      </c>
      <c r="G151" s="18">
        <f t="shared" si="17"/>
      </c>
    </row>
    <row r="152" spans="2:7" ht="12.75">
      <c r="B152" s="11">
        <f t="shared" si="12"/>
      </c>
      <c r="C152" s="17">
        <f t="shared" si="13"/>
      </c>
      <c r="D152" s="17">
        <f t="shared" si="14"/>
      </c>
      <c r="E152" s="17">
        <f t="shared" si="15"/>
      </c>
      <c r="F152" s="17">
        <f t="shared" si="16"/>
      </c>
      <c r="G152" s="18">
        <f t="shared" si="17"/>
      </c>
    </row>
    <row r="153" spans="2:7" ht="12.75">
      <c r="B153" s="11">
        <f t="shared" si="12"/>
      </c>
      <c r="C153" s="17">
        <f t="shared" si="13"/>
      </c>
      <c r="D153" s="17">
        <f t="shared" si="14"/>
      </c>
      <c r="E153" s="17">
        <f t="shared" si="15"/>
      </c>
      <c r="F153" s="17">
        <f t="shared" si="16"/>
      </c>
      <c r="G153" s="18">
        <f t="shared" si="17"/>
      </c>
    </row>
    <row r="154" spans="2:7" ht="12.75">
      <c r="B154" s="11">
        <f t="shared" si="12"/>
      </c>
      <c r="C154" s="17">
        <f t="shared" si="13"/>
      </c>
      <c r="D154" s="17">
        <f t="shared" si="14"/>
      </c>
      <c r="E154" s="17">
        <f t="shared" si="15"/>
      </c>
      <c r="F154" s="17">
        <f t="shared" si="16"/>
      </c>
      <c r="G154" s="18">
        <f t="shared" si="17"/>
      </c>
    </row>
    <row r="155" spans="2:7" ht="12.75">
      <c r="B155" s="11">
        <f t="shared" si="12"/>
      </c>
      <c r="C155" s="17">
        <f t="shared" si="13"/>
      </c>
      <c r="D155" s="17">
        <f t="shared" si="14"/>
      </c>
      <c r="E155" s="17">
        <f t="shared" si="15"/>
      </c>
      <c r="F155" s="17">
        <f t="shared" si="16"/>
      </c>
      <c r="G155" s="18">
        <f t="shared" si="17"/>
      </c>
    </row>
    <row r="156" spans="2:7" ht="12.75">
      <c r="B156" s="11">
        <f t="shared" si="12"/>
      </c>
      <c r="C156" s="17">
        <f t="shared" si="13"/>
      </c>
      <c r="D156" s="17">
        <f t="shared" si="14"/>
      </c>
      <c r="E156" s="17">
        <f t="shared" si="15"/>
      </c>
      <c r="F156" s="17">
        <f t="shared" si="16"/>
      </c>
      <c r="G156" s="18">
        <f t="shared" si="17"/>
      </c>
    </row>
    <row r="157" spans="2:7" ht="12.75">
      <c r="B157" s="11">
        <f t="shared" si="12"/>
      </c>
      <c r="C157" s="17">
        <f t="shared" si="13"/>
      </c>
      <c r="D157" s="17">
        <f t="shared" si="14"/>
      </c>
      <c r="E157" s="17">
        <f t="shared" si="15"/>
      </c>
      <c r="F157" s="17">
        <f t="shared" si="16"/>
      </c>
      <c r="G157" s="18">
        <f t="shared" si="17"/>
      </c>
    </row>
    <row r="158" spans="2:7" ht="12.75">
      <c r="B158" s="11">
        <f t="shared" si="12"/>
      </c>
      <c r="C158" s="17">
        <f t="shared" si="13"/>
      </c>
      <c r="D158" s="17">
        <f t="shared" si="14"/>
      </c>
      <c r="E158" s="17">
        <f t="shared" si="15"/>
      </c>
      <c r="F158" s="17">
        <f t="shared" si="16"/>
      </c>
      <c r="G158" s="18">
        <f t="shared" si="17"/>
      </c>
    </row>
    <row r="159" spans="2:7" ht="12.75">
      <c r="B159" s="11">
        <f t="shared" si="12"/>
      </c>
      <c r="C159" s="17">
        <f t="shared" si="13"/>
      </c>
      <c r="D159" s="17">
        <f t="shared" si="14"/>
      </c>
      <c r="E159" s="17">
        <f t="shared" si="15"/>
      </c>
      <c r="F159" s="17">
        <f t="shared" si="16"/>
      </c>
      <c r="G159" s="18">
        <f t="shared" si="17"/>
      </c>
    </row>
    <row r="160" spans="2:7" ht="12.75">
      <c r="B160" s="11">
        <f t="shared" si="12"/>
      </c>
      <c r="C160" s="17">
        <f t="shared" si="13"/>
      </c>
      <c r="D160" s="17">
        <f t="shared" si="14"/>
      </c>
      <c r="E160" s="17">
        <f t="shared" si="15"/>
      </c>
      <c r="F160" s="17">
        <f t="shared" si="16"/>
      </c>
      <c r="G160" s="18">
        <f t="shared" si="17"/>
      </c>
    </row>
    <row r="161" spans="2:7" ht="12.75">
      <c r="B161" s="11">
        <f t="shared" si="12"/>
      </c>
      <c r="C161" s="17">
        <f t="shared" si="13"/>
      </c>
      <c r="D161" s="17">
        <f t="shared" si="14"/>
      </c>
      <c r="E161" s="17">
        <f t="shared" si="15"/>
      </c>
      <c r="F161" s="17">
        <f t="shared" si="16"/>
      </c>
      <c r="G161" s="18">
        <f t="shared" si="17"/>
      </c>
    </row>
    <row r="162" spans="2:7" ht="12.75">
      <c r="B162" s="11">
        <f t="shared" si="12"/>
      </c>
      <c r="C162" s="17">
        <f t="shared" si="13"/>
      </c>
      <c r="D162" s="17">
        <f t="shared" si="14"/>
      </c>
      <c r="E162" s="17">
        <f t="shared" si="15"/>
      </c>
      <c r="F162" s="17">
        <f t="shared" si="16"/>
      </c>
      <c r="G162" s="18">
        <f t="shared" si="17"/>
      </c>
    </row>
    <row r="163" spans="2:7" ht="12.75">
      <c r="B163" s="11">
        <f t="shared" si="12"/>
      </c>
      <c r="C163" s="17">
        <f t="shared" si="13"/>
      </c>
      <c r="D163" s="17">
        <f t="shared" si="14"/>
      </c>
      <c r="E163" s="17">
        <f t="shared" si="15"/>
      </c>
      <c r="F163" s="17">
        <f t="shared" si="16"/>
      </c>
      <c r="G163" s="18">
        <f t="shared" si="17"/>
      </c>
    </row>
    <row r="164" spans="2:7" ht="12.75">
      <c r="B164" s="11">
        <f t="shared" si="12"/>
      </c>
      <c r="C164" s="17">
        <f t="shared" si="13"/>
      </c>
      <c r="D164" s="17">
        <f t="shared" si="14"/>
      </c>
      <c r="E164" s="17">
        <f t="shared" si="15"/>
      </c>
      <c r="F164" s="17">
        <f t="shared" si="16"/>
      </c>
      <c r="G164" s="18">
        <f t="shared" si="17"/>
      </c>
    </row>
    <row r="165" spans="2:7" ht="12.75">
      <c r="B165" s="11">
        <f t="shared" si="12"/>
      </c>
      <c r="C165" s="17">
        <f t="shared" si="13"/>
      </c>
      <c r="D165" s="17">
        <f t="shared" si="14"/>
      </c>
      <c r="E165" s="17">
        <f t="shared" si="15"/>
      </c>
      <c r="F165" s="17">
        <f t="shared" si="16"/>
      </c>
      <c r="G165" s="18">
        <f t="shared" si="17"/>
      </c>
    </row>
    <row r="166" spans="2:7" ht="12.75">
      <c r="B166" s="11">
        <f t="shared" si="12"/>
      </c>
      <c r="C166" s="17">
        <f t="shared" si="13"/>
      </c>
      <c r="D166" s="17">
        <f t="shared" si="14"/>
      </c>
      <c r="E166" s="17">
        <f t="shared" si="15"/>
      </c>
      <c r="F166" s="17">
        <f t="shared" si="16"/>
      </c>
      <c r="G166" s="18">
        <f t="shared" si="17"/>
      </c>
    </row>
    <row r="167" spans="2:7" ht="12.75">
      <c r="B167" s="11">
        <f t="shared" si="12"/>
      </c>
      <c r="C167" s="17">
        <f t="shared" si="13"/>
      </c>
      <c r="D167" s="17">
        <f t="shared" si="14"/>
      </c>
      <c r="E167" s="17">
        <f t="shared" si="15"/>
      </c>
      <c r="F167" s="17">
        <f t="shared" si="16"/>
      </c>
      <c r="G167" s="18">
        <f t="shared" si="17"/>
      </c>
    </row>
    <row r="168" spans="2:7" ht="12.75">
      <c r="B168" s="11">
        <f t="shared" si="12"/>
      </c>
      <c r="C168" s="17">
        <f t="shared" si="13"/>
      </c>
      <c r="D168" s="17">
        <f t="shared" si="14"/>
      </c>
      <c r="E168" s="17">
        <f t="shared" si="15"/>
      </c>
      <c r="F168" s="17">
        <f t="shared" si="16"/>
      </c>
      <c r="G168" s="18">
        <f t="shared" si="17"/>
      </c>
    </row>
    <row r="169" spans="2:7" ht="12.75">
      <c r="B169" s="11">
        <f t="shared" si="12"/>
      </c>
      <c r="C169" s="17">
        <f t="shared" si="13"/>
      </c>
      <c r="D169" s="17">
        <f t="shared" si="14"/>
      </c>
      <c r="E169" s="17">
        <f t="shared" si="15"/>
      </c>
      <c r="F169" s="17">
        <f t="shared" si="16"/>
      </c>
      <c r="G169" s="18">
        <f t="shared" si="17"/>
      </c>
    </row>
    <row r="170" spans="2:7" ht="12.75">
      <c r="B170" s="11">
        <f t="shared" si="12"/>
      </c>
      <c r="C170" s="17">
        <f t="shared" si="13"/>
      </c>
      <c r="D170" s="17">
        <f t="shared" si="14"/>
      </c>
      <c r="E170" s="17">
        <f t="shared" si="15"/>
      </c>
      <c r="F170" s="17">
        <f t="shared" si="16"/>
      </c>
      <c r="G170" s="18">
        <f t="shared" si="17"/>
      </c>
    </row>
    <row r="171" spans="2:7" ht="12.75">
      <c r="B171" s="11">
        <f t="shared" si="12"/>
      </c>
      <c r="C171" s="17">
        <f t="shared" si="13"/>
      </c>
      <c r="D171" s="17">
        <f t="shared" si="14"/>
      </c>
      <c r="E171" s="17">
        <f t="shared" si="15"/>
      </c>
      <c r="F171" s="17">
        <f t="shared" si="16"/>
      </c>
      <c r="G171" s="18">
        <f t="shared" si="17"/>
      </c>
    </row>
    <row r="172" spans="2:7" ht="12.75">
      <c r="B172" s="11">
        <f t="shared" si="12"/>
      </c>
      <c r="C172" s="17">
        <f t="shared" si="13"/>
      </c>
      <c r="D172" s="17">
        <f t="shared" si="14"/>
      </c>
      <c r="E172" s="17">
        <f t="shared" si="15"/>
      </c>
      <c r="F172" s="17">
        <f t="shared" si="16"/>
      </c>
      <c r="G172" s="18">
        <f t="shared" si="17"/>
      </c>
    </row>
    <row r="173" spans="2:7" ht="12.75">
      <c r="B173" s="11">
        <f t="shared" si="12"/>
      </c>
      <c r="C173" s="17">
        <f t="shared" si="13"/>
      </c>
      <c r="D173" s="17">
        <f t="shared" si="14"/>
      </c>
      <c r="E173" s="17">
        <f t="shared" si="15"/>
      </c>
      <c r="F173" s="17">
        <f t="shared" si="16"/>
      </c>
      <c r="G173" s="18">
        <f t="shared" si="17"/>
      </c>
    </row>
    <row r="174" spans="2:7" ht="12.75">
      <c r="B174" s="11">
        <f t="shared" si="12"/>
      </c>
      <c r="C174" s="17">
        <f t="shared" si="13"/>
      </c>
      <c r="D174" s="17">
        <f t="shared" si="14"/>
      </c>
      <c r="E174" s="17">
        <f t="shared" si="15"/>
      </c>
      <c r="F174" s="17">
        <f t="shared" si="16"/>
      </c>
      <c r="G174" s="18">
        <f t="shared" si="17"/>
      </c>
    </row>
    <row r="175" spans="2:7" ht="12.75">
      <c r="B175" s="11">
        <f t="shared" si="12"/>
      </c>
      <c r="C175" s="17">
        <f t="shared" si="13"/>
      </c>
      <c r="D175" s="17">
        <f t="shared" si="14"/>
      </c>
      <c r="E175" s="17">
        <f t="shared" si="15"/>
      </c>
      <c r="F175" s="17">
        <f t="shared" si="16"/>
      </c>
      <c r="G175" s="18">
        <f t="shared" si="17"/>
      </c>
    </row>
    <row r="176" spans="2:7" ht="12.75">
      <c r="B176" s="11">
        <f t="shared" si="12"/>
      </c>
      <c r="C176" s="17">
        <f t="shared" si="13"/>
      </c>
      <c r="D176" s="17">
        <f t="shared" si="14"/>
      </c>
      <c r="E176" s="17">
        <f t="shared" si="15"/>
      </c>
      <c r="F176" s="17">
        <f t="shared" si="16"/>
      </c>
      <c r="G176" s="18">
        <f t="shared" si="17"/>
      </c>
    </row>
    <row r="177" spans="2:7" ht="12.75">
      <c r="B177" s="11">
        <f t="shared" si="12"/>
      </c>
      <c r="C177" s="17">
        <f t="shared" si="13"/>
      </c>
      <c r="D177" s="17">
        <f t="shared" si="14"/>
      </c>
      <c r="E177" s="17">
        <f t="shared" si="15"/>
      </c>
      <c r="F177" s="17">
        <f t="shared" si="16"/>
      </c>
      <c r="G177" s="18">
        <f t="shared" si="17"/>
      </c>
    </row>
    <row r="178" spans="2:7" ht="12.75">
      <c r="B178" s="11">
        <f t="shared" si="12"/>
      </c>
      <c r="C178" s="17">
        <f t="shared" si="13"/>
      </c>
      <c r="D178" s="17">
        <f t="shared" si="14"/>
      </c>
      <c r="E178" s="17">
        <f t="shared" si="15"/>
      </c>
      <c r="F178" s="17">
        <f t="shared" si="16"/>
      </c>
      <c r="G178" s="18">
        <f t="shared" si="17"/>
      </c>
    </row>
    <row r="179" spans="2:7" ht="12.75">
      <c r="B179" s="11">
        <f t="shared" si="12"/>
      </c>
      <c r="C179" s="17">
        <f t="shared" si="13"/>
      </c>
      <c r="D179" s="17">
        <f t="shared" si="14"/>
      </c>
      <c r="E179" s="17">
        <f t="shared" si="15"/>
      </c>
      <c r="F179" s="17">
        <f t="shared" si="16"/>
      </c>
      <c r="G179" s="18">
        <f t="shared" si="17"/>
      </c>
    </row>
    <row r="180" spans="2:7" ht="12.75">
      <c r="B180" s="11">
        <f t="shared" si="12"/>
      </c>
      <c r="C180" s="17">
        <f t="shared" si="13"/>
      </c>
      <c r="D180" s="17">
        <f t="shared" si="14"/>
      </c>
      <c r="E180" s="17">
        <f t="shared" si="15"/>
      </c>
      <c r="F180" s="17">
        <f t="shared" si="16"/>
      </c>
      <c r="G180" s="18">
        <f t="shared" si="17"/>
      </c>
    </row>
    <row r="181" spans="2:7" ht="12.75">
      <c r="B181" s="11">
        <f t="shared" si="12"/>
      </c>
      <c r="C181" s="17">
        <f t="shared" si="13"/>
      </c>
      <c r="D181" s="17">
        <f t="shared" si="14"/>
      </c>
      <c r="E181" s="17">
        <f t="shared" si="15"/>
      </c>
      <c r="F181" s="17">
        <f t="shared" si="16"/>
      </c>
      <c r="G181" s="18">
        <f t="shared" si="17"/>
      </c>
    </row>
    <row r="182" spans="2:7" ht="12.75">
      <c r="B182" s="11">
        <f t="shared" si="12"/>
      </c>
      <c r="C182" s="17">
        <f t="shared" si="13"/>
      </c>
      <c r="D182" s="17">
        <f t="shared" si="14"/>
      </c>
      <c r="E182" s="17">
        <f t="shared" si="15"/>
      </c>
      <c r="F182" s="17">
        <f t="shared" si="16"/>
      </c>
      <c r="G182" s="18">
        <f t="shared" si="17"/>
      </c>
    </row>
    <row r="183" spans="2:7" ht="12.75">
      <c r="B183" s="11">
        <f t="shared" si="12"/>
      </c>
      <c r="C183" s="17">
        <f t="shared" si="13"/>
      </c>
      <c r="D183" s="17">
        <f t="shared" si="14"/>
      </c>
      <c r="E183" s="17">
        <f t="shared" si="15"/>
      </c>
      <c r="F183" s="17">
        <f t="shared" si="16"/>
      </c>
      <c r="G183" s="18">
        <f t="shared" si="17"/>
      </c>
    </row>
    <row r="184" spans="2:7" ht="12.75">
      <c r="B184" s="11">
        <f t="shared" si="12"/>
      </c>
      <c r="C184" s="17">
        <f t="shared" si="13"/>
      </c>
      <c r="D184" s="17">
        <f t="shared" si="14"/>
      </c>
      <c r="E184" s="17">
        <f t="shared" si="15"/>
      </c>
      <c r="F184" s="17">
        <f t="shared" si="16"/>
      </c>
      <c r="G184" s="18">
        <f t="shared" si="17"/>
      </c>
    </row>
    <row r="185" spans="2:7" ht="12.75">
      <c r="B185" s="11">
        <f t="shared" si="12"/>
      </c>
      <c r="C185" s="17">
        <f t="shared" si="13"/>
      </c>
      <c r="D185" s="17">
        <f t="shared" si="14"/>
      </c>
      <c r="E185" s="17">
        <f t="shared" si="15"/>
      </c>
      <c r="F185" s="17">
        <f t="shared" si="16"/>
      </c>
      <c r="G185" s="18">
        <f t="shared" si="17"/>
      </c>
    </row>
    <row r="186" spans="2:7" ht="12.75">
      <c r="B186" s="11">
        <f t="shared" si="12"/>
      </c>
      <c r="C186" s="17">
        <f t="shared" si="13"/>
      </c>
      <c r="D186" s="17">
        <f t="shared" si="14"/>
      </c>
      <c r="E186" s="17">
        <f t="shared" si="15"/>
      </c>
      <c r="F186" s="17">
        <f t="shared" si="16"/>
      </c>
      <c r="G186" s="18">
        <f t="shared" si="17"/>
      </c>
    </row>
    <row r="187" spans="2:7" ht="12.75">
      <c r="B187" s="11">
        <f t="shared" si="12"/>
      </c>
      <c r="C187" s="17">
        <f t="shared" si="13"/>
      </c>
      <c r="D187" s="17">
        <f t="shared" si="14"/>
      </c>
      <c r="E187" s="17">
        <f t="shared" si="15"/>
      </c>
      <c r="F187" s="17">
        <f t="shared" si="16"/>
      </c>
      <c r="G187" s="18">
        <f t="shared" si="17"/>
      </c>
    </row>
    <row r="188" spans="2:7" ht="12.75">
      <c r="B188" s="11">
        <f t="shared" si="12"/>
      </c>
      <c r="C188" s="17">
        <f t="shared" si="13"/>
      </c>
      <c r="D188" s="17">
        <f t="shared" si="14"/>
      </c>
      <c r="E188" s="17">
        <f t="shared" si="15"/>
      </c>
      <c r="F188" s="17">
        <f t="shared" si="16"/>
      </c>
      <c r="G188" s="18">
        <f t="shared" si="17"/>
      </c>
    </row>
    <row r="189" spans="2:7" ht="12.75">
      <c r="B189" s="11">
        <f t="shared" si="12"/>
      </c>
      <c r="C189" s="17">
        <f t="shared" si="13"/>
      </c>
      <c r="D189" s="17">
        <f t="shared" si="14"/>
      </c>
      <c r="E189" s="17">
        <f t="shared" si="15"/>
      </c>
      <c r="F189" s="17">
        <f t="shared" si="16"/>
      </c>
      <c r="G189" s="18">
        <f t="shared" si="17"/>
      </c>
    </row>
    <row r="190" spans="2:7" ht="12.75">
      <c r="B190" s="11">
        <f t="shared" si="12"/>
      </c>
      <c r="C190" s="17">
        <f t="shared" si="13"/>
      </c>
      <c r="D190" s="17">
        <f t="shared" si="14"/>
      </c>
      <c r="E190" s="17">
        <f t="shared" si="15"/>
      </c>
      <c r="F190" s="17">
        <f t="shared" si="16"/>
      </c>
      <c r="G190" s="18">
        <f t="shared" si="17"/>
      </c>
    </row>
    <row r="191" spans="2:7" ht="12.75">
      <c r="B191" s="11">
        <f t="shared" si="12"/>
      </c>
      <c r="C191" s="17">
        <f t="shared" si="13"/>
      </c>
      <c r="D191" s="17">
        <f t="shared" si="14"/>
      </c>
      <c r="E191" s="17">
        <f t="shared" si="15"/>
      </c>
      <c r="F191" s="17">
        <f t="shared" si="16"/>
      </c>
      <c r="G191" s="18">
        <f t="shared" si="17"/>
      </c>
    </row>
    <row r="192" spans="2:7" ht="12.75">
      <c r="B192" s="11">
        <f t="shared" si="12"/>
      </c>
      <c r="C192" s="17">
        <f t="shared" si="13"/>
      </c>
      <c r="D192" s="17">
        <f t="shared" si="14"/>
      </c>
      <c r="E192" s="17">
        <f t="shared" si="15"/>
      </c>
      <c r="F192" s="17">
        <f t="shared" si="16"/>
      </c>
      <c r="G192" s="18">
        <f t="shared" si="17"/>
      </c>
    </row>
    <row r="193" spans="2:7" ht="12.75">
      <c r="B193" s="11">
        <f t="shared" si="12"/>
      </c>
      <c r="C193" s="17">
        <f t="shared" si="13"/>
      </c>
      <c r="D193" s="17">
        <f t="shared" si="14"/>
      </c>
      <c r="E193" s="17">
        <f t="shared" si="15"/>
      </c>
      <c r="F193" s="17">
        <f t="shared" si="16"/>
      </c>
      <c r="G193" s="18">
        <f t="shared" si="17"/>
      </c>
    </row>
    <row r="194" spans="2:7" ht="12.75">
      <c r="B194" s="11">
        <f t="shared" si="12"/>
      </c>
      <c r="C194" s="17">
        <f t="shared" si="13"/>
      </c>
      <c r="D194" s="17">
        <f t="shared" si="14"/>
      </c>
      <c r="E194" s="17">
        <f t="shared" si="15"/>
      </c>
      <c r="F194" s="17">
        <f t="shared" si="16"/>
      </c>
      <c r="G194" s="18">
        <f t="shared" si="17"/>
      </c>
    </row>
    <row r="195" spans="2:7" ht="12.75">
      <c r="B195" s="11">
        <f t="shared" si="12"/>
      </c>
      <c r="C195" s="17">
        <f t="shared" si="13"/>
      </c>
      <c r="D195" s="17">
        <f t="shared" si="14"/>
      </c>
      <c r="E195" s="17">
        <f t="shared" si="15"/>
      </c>
      <c r="F195" s="17">
        <f t="shared" si="16"/>
      </c>
      <c r="G195" s="18">
        <f t="shared" si="17"/>
      </c>
    </row>
    <row r="196" spans="2:7" ht="12.75">
      <c r="B196" s="11">
        <f t="shared" si="12"/>
      </c>
      <c r="C196" s="17">
        <f t="shared" si="13"/>
      </c>
      <c r="D196" s="17">
        <f t="shared" si="14"/>
      </c>
      <c r="E196" s="17">
        <f t="shared" si="15"/>
      </c>
      <c r="F196" s="17">
        <f t="shared" si="16"/>
      </c>
      <c r="G196" s="18">
        <f t="shared" si="17"/>
      </c>
    </row>
    <row r="197" spans="2:7" ht="12.75">
      <c r="B197" s="11">
        <f t="shared" si="12"/>
      </c>
      <c r="C197" s="17">
        <f t="shared" si="13"/>
      </c>
      <c r="D197" s="17">
        <f t="shared" si="14"/>
      </c>
      <c r="E197" s="17">
        <f t="shared" si="15"/>
      </c>
      <c r="F197" s="17">
        <f t="shared" si="16"/>
      </c>
      <c r="G197" s="18">
        <f t="shared" si="17"/>
      </c>
    </row>
    <row r="198" spans="2:7" ht="12.75">
      <c r="B198" s="11">
        <f t="shared" si="12"/>
      </c>
      <c r="C198" s="17">
        <f t="shared" si="13"/>
      </c>
      <c r="D198" s="17">
        <f t="shared" si="14"/>
      </c>
      <c r="E198" s="17">
        <f t="shared" si="15"/>
      </c>
      <c r="F198" s="17">
        <f t="shared" si="16"/>
      </c>
      <c r="G198" s="18">
        <f t="shared" si="17"/>
      </c>
    </row>
    <row r="199" spans="2:7" ht="12.75">
      <c r="B199" s="11">
        <f t="shared" si="12"/>
      </c>
      <c r="C199" s="17">
        <f t="shared" si="13"/>
      </c>
      <c r="D199" s="17">
        <f t="shared" si="14"/>
      </c>
      <c r="E199" s="17">
        <f t="shared" si="15"/>
      </c>
      <c r="F199" s="17">
        <f t="shared" si="16"/>
      </c>
      <c r="G199" s="18">
        <f t="shared" si="17"/>
      </c>
    </row>
    <row r="200" spans="2:7" ht="12.75">
      <c r="B200" s="11">
        <f t="shared" si="12"/>
      </c>
      <c r="C200" s="17">
        <f t="shared" si="13"/>
      </c>
      <c r="D200" s="17">
        <f t="shared" si="14"/>
      </c>
      <c r="E200" s="17">
        <f t="shared" si="15"/>
      </c>
      <c r="F200" s="17">
        <f t="shared" si="16"/>
      </c>
      <c r="G200" s="18">
        <f t="shared" si="17"/>
      </c>
    </row>
    <row r="201" spans="2:7" ht="12.75">
      <c r="B201" s="11">
        <f t="shared" si="12"/>
      </c>
      <c r="C201" s="17">
        <f t="shared" si="13"/>
      </c>
      <c r="D201" s="17">
        <f t="shared" si="14"/>
      </c>
      <c r="E201" s="17">
        <f t="shared" si="15"/>
      </c>
      <c r="F201" s="17">
        <f t="shared" si="16"/>
      </c>
      <c r="G201" s="18">
        <f t="shared" si="17"/>
      </c>
    </row>
    <row r="202" spans="2:7" ht="12.75">
      <c r="B202" s="11">
        <f t="shared" si="12"/>
      </c>
      <c r="C202" s="17">
        <f t="shared" si="13"/>
      </c>
      <c r="D202" s="17">
        <f t="shared" si="14"/>
      </c>
      <c r="E202" s="17">
        <f t="shared" si="15"/>
      </c>
      <c r="F202" s="17">
        <f t="shared" si="16"/>
      </c>
      <c r="G202" s="18">
        <f t="shared" si="17"/>
      </c>
    </row>
    <row r="203" spans="2:7" ht="12.75">
      <c r="B203" s="11">
        <f t="shared" si="12"/>
      </c>
      <c r="C203" s="17">
        <f t="shared" si="13"/>
      </c>
      <c r="D203" s="17">
        <f t="shared" si="14"/>
      </c>
      <c r="E203" s="17">
        <f t="shared" si="15"/>
      </c>
      <c r="F203" s="17">
        <f t="shared" si="16"/>
      </c>
      <c r="G203" s="18">
        <f t="shared" si="17"/>
      </c>
    </row>
    <row r="204" spans="2:7" ht="12.75">
      <c r="B204" s="11">
        <f t="shared" si="12"/>
      </c>
      <c r="C204" s="17">
        <f t="shared" si="13"/>
      </c>
      <c r="D204" s="17">
        <f t="shared" si="14"/>
      </c>
      <c r="E204" s="17">
        <f t="shared" si="15"/>
      </c>
      <c r="F204" s="17">
        <f t="shared" si="16"/>
      </c>
      <c r="G204" s="18">
        <f t="shared" si="17"/>
      </c>
    </row>
    <row r="205" spans="2:7" ht="12.75">
      <c r="B205" s="11">
        <f t="shared" si="12"/>
      </c>
      <c r="C205" s="17">
        <f t="shared" si="13"/>
      </c>
      <c r="D205" s="17">
        <f t="shared" si="14"/>
      </c>
      <c r="E205" s="17">
        <f t="shared" si="15"/>
      </c>
      <c r="F205" s="17">
        <f t="shared" si="16"/>
      </c>
      <c r="G205" s="18">
        <f t="shared" si="17"/>
      </c>
    </row>
    <row r="206" spans="2:7" ht="12.75">
      <c r="B206" s="11">
        <f t="shared" si="12"/>
      </c>
      <c r="C206" s="17">
        <f t="shared" si="13"/>
      </c>
      <c r="D206" s="17">
        <f t="shared" si="14"/>
      </c>
      <c r="E206" s="17">
        <f t="shared" si="15"/>
      </c>
      <c r="F206" s="17">
        <f t="shared" si="16"/>
      </c>
      <c r="G206" s="18">
        <f t="shared" si="17"/>
      </c>
    </row>
    <row r="207" spans="2:7" ht="12.75">
      <c r="B207" s="11">
        <f t="shared" si="12"/>
      </c>
      <c r="C207" s="17">
        <f t="shared" si="13"/>
      </c>
      <c r="D207" s="17">
        <f t="shared" si="14"/>
      </c>
      <c r="E207" s="17">
        <f t="shared" si="15"/>
      </c>
      <c r="F207" s="17">
        <f t="shared" si="16"/>
      </c>
      <c r="G207" s="18">
        <f t="shared" si="17"/>
      </c>
    </row>
    <row r="208" spans="2:7" ht="12.75">
      <c r="B208" s="11">
        <f aca="true" t="shared" si="18" ref="B208:B271">IF(((ROW()-nSkip)&lt;=$G$9),(ROW()-nSkip),"")</f>
      </c>
      <c r="C208" s="17">
        <f t="shared" si="13"/>
      </c>
      <c r="D208" s="17">
        <f t="shared" si="14"/>
      </c>
      <c r="E208" s="17">
        <f t="shared" si="15"/>
      </c>
      <c r="F208" s="17">
        <f t="shared" si="16"/>
      </c>
      <c r="G208" s="18">
        <f t="shared" si="17"/>
      </c>
    </row>
    <row r="209" spans="2:7" ht="12.75">
      <c r="B209" s="11">
        <f t="shared" si="18"/>
      </c>
      <c r="C209" s="17">
        <f aca="true" t="shared" si="19" ref="C209:C272">IF((B209&lt;=$G$9),-PMT(($G$5/$G$8),$G$9,$G$4),"")</f>
      </c>
      <c r="D209" s="17">
        <f aca="true" t="shared" si="20" ref="D209:D272">IF(((ROW()-nSkip)&lt;=$G$9),-PPMT(($G$5/$G$8),B209,$G$9,$G$4),"")</f>
      </c>
      <c r="E209" s="17">
        <f aca="true" t="shared" si="21" ref="E209:E272">IF(((ROW()-nSkip)&lt;=$G$9),-IPMT(($G$5/$G$8),B209,$G$9,$G$4),"")</f>
      </c>
      <c r="F209" s="17">
        <f aca="true" t="shared" si="22" ref="F209:F272">IF(((ROW()-nSkip)&lt;=$G$9),(E209+F208),"")</f>
      </c>
      <c r="G209" s="18">
        <f aca="true" t="shared" si="23" ref="G209:G272">IF(((ROW()-nSkip)&lt;=$G$9),(G208-D209),"")</f>
      </c>
    </row>
    <row r="210" spans="2:7" ht="12.75">
      <c r="B210" s="11">
        <f t="shared" si="18"/>
      </c>
      <c r="C210" s="17">
        <f t="shared" si="19"/>
      </c>
      <c r="D210" s="17">
        <f t="shared" si="20"/>
      </c>
      <c r="E210" s="17">
        <f t="shared" si="21"/>
      </c>
      <c r="F210" s="17">
        <f t="shared" si="22"/>
      </c>
      <c r="G210" s="18">
        <f t="shared" si="23"/>
      </c>
    </row>
    <row r="211" spans="2:7" ht="12.75">
      <c r="B211" s="11">
        <f t="shared" si="18"/>
      </c>
      <c r="C211" s="17">
        <f t="shared" si="19"/>
      </c>
      <c r="D211" s="17">
        <f t="shared" si="20"/>
      </c>
      <c r="E211" s="17">
        <f t="shared" si="21"/>
      </c>
      <c r="F211" s="17">
        <f t="shared" si="22"/>
      </c>
      <c r="G211" s="18">
        <f t="shared" si="23"/>
      </c>
    </row>
    <row r="212" spans="2:7" ht="12.75">
      <c r="B212" s="11">
        <f t="shared" si="18"/>
      </c>
      <c r="C212" s="17">
        <f t="shared" si="19"/>
      </c>
      <c r="D212" s="17">
        <f t="shared" si="20"/>
      </c>
      <c r="E212" s="17">
        <f t="shared" si="21"/>
      </c>
      <c r="F212" s="17">
        <f t="shared" si="22"/>
      </c>
      <c r="G212" s="18">
        <f t="shared" si="23"/>
      </c>
    </row>
    <row r="213" spans="2:7" ht="12.75">
      <c r="B213" s="11">
        <f t="shared" si="18"/>
      </c>
      <c r="C213" s="17">
        <f t="shared" si="19"/>
      </c>
      <c r="D213" s="17">
        <f t="shared" si="20"/>
      </c>
      <c r="E213" s="17">
        <f t="shared" si="21"/>
      </c>
      <c r="F213" s="17">
        <f t="shared" si="22"/>
      </c>
      <c r="G213" s="18">
        <f t="shared" si="23"/>
      </c>
    </row>
    <row r="214" spans="2:7" ht="12.75">
      <c r="B214" s="11">
        <f t="shared" si="18"/>
      </c>
      <c r="C214" s="17">
        <f t="shared" si="19"/>
      </c>
      <c r="D214" s="17">
        <f t="shared" si="20"/>
      </c>
      <c r="E214" s="17">
        <f t="shared" si="21"/>
      </c>
      <c r="F214" s="17">
        <f t="shared" si="22"/>
      </c>
      <c r="G214" s="18">
        <f t="shared" si="23"/>
      </c>
    </row>
    <row r="215" spans="2:7" ht="12.75">
      <c r="B215" s="11">
        <f t="shared" si="18"/>
      </c>
      <c r="C215" s="17">
        <f t="shared" si="19"/>
      </c>
      <c r="D215" s="17">
        <f t="shared" si="20"/>
      </c>
      <c r="E215" s="17">
        <f t="shared" si="21"/>
      </c>
      <c r="F215" s="17">
        <f t="shared" si="22"/>
      </c>
      <c r="G215" s="18">
        <f t="shared" si="23"/>
      </c>
    </row>
    <row r="216" spans="2:7" ht="12.75">
      <c r="B216" s="11">
        <f t="shared" si="18"/>
      </c>
      <c r="C216" s="17">
        <f t="shared" si="19"/>
      </c>
      <c r="D216" s="17">
        <f t="shared" si="20"/>
      </c>
      <c r="E216" s="17">
        <f t="shared" si="21"/>
      </c>
      <c r="F216" s="17">
        <f t="shared" si="22"/>
      </c>
      <c r="G216" s="18">
        <f t="shared" si="23"/>
      </c>
    </row>
    <row r="217" spans="2:7" ht="12.75">
      <c r="B217" s="11">
        <f t="shared" si="18"/>
      </c>
      <c r="C217" s="17">
        <f t="shared" si="19"/>
      </c>
      <c r="D217" s="17">
        <f t="shared" si="20"/>
      </c>
      <c r="E217" s="17">
        <f t="shared" si="21"/>
      </c>
      <c r="F217" s="17">
        <f t="shared" si="22"/>
      </c>
      <c r="G217" s="18">
        <f t="shared" si="23"/>
      </c>
    </row>
    <row r="218" spans="2:7" ht="12.75">
      <c r="B218" s="11">
        <f t="shared" si="18"/>
      </c>
      <c r="C218" s="17">
        <f t="shared" si="19"/>
      </c>
      <c r="D218" s="17">
        <f t="shared" si="20"/>
      </c>
      <c r="E218" s="17">
        <f t="shared" si="21"/>
      </c>
      <c r="F218" s="17">
        <f t="shared" si="22"/>
      </c>
      <c r="G218" s="18">
        <f t="shared" si="23"/>
      </c>
    </row>
    <row r="219" spans="2:7" ht="12.75">
      <c r="B219" s="11">
        <f t="shared" si="18"/>
      </c>
      <c r="C219" s="17">
        <f t="shared" si="19"/>
      </c>
      <c r="D219" s="17">
        <f t="shared" si="20"/>
      </c>
      <c r="E219" s="17">
        <f t="shared" si="21"/>
      </c>
      <c r="F219" s="17">
        <f t="shared" si="22"/>
      </c>
      <c r="G219" s="18">
        <f t="shared" si="23"/>
      </c>
    </row>
    <row r="220" spans="2:7" ht="12.75">
      <c r="B220" s="11">
        <f t="shared" si="18"/>
      </c>
      <c r="C220" s="17">
        <f t="shared" si="19"/>
      </c>
      <c r="D220" s="17">
        <f t="shared" si="20"/>
      </c>
      <c r="E220" s="17">
        <f t="shared" si="21"/>
      </c>
      <c r="F220" s="17">
        <f t="shared" si="22"/>
      </c>
      <c r="G220" s="18">
        <f t="shared" si="23"/>
      </c>
    </row>
    <row r="221" spans="2:7" ht="12.75">
      <c r="B221" s="11">
        <f t="shared" si="18"/>
      </c>
      <c r="C221" s="17">
        <f t="shared" si="19"/>
      </c>
      <c r="D221" s="17">
        <f t="shared" si="20"/>
      </c>
      <c r="E221" s="17">
        <f t="shared" si="21"/>
      </c>
      <c r="F221" s="17">
        <f t="shared" si="22"/>
      </c>
      <c r="G221" s="18">
        <f t="shared" si="23"/>
      </c>
    </row>
    <row r="222" spans="2:7" ht="12.75">
      <c r="B222" s="11">
        <f t="shared" si="18"/>
      </c>
      <c r="C222" s="17">
        <f t="shared" si="19"/>
      </c>
      <c r="D222" s="17">
        <f t="shared" si="20"/>
      </c>
      <c r="E222" s="17">
        <f t="shared" si="21"/>
      </c>
      <c r="F222" s="17">
        <f t="shared" si="22"/>
      </c>
      <c r="G222" s="18">
        <f t="shared" si="23"/>
      </c>
    </row>
    <row r="223" spans="2:7" ht="12.75">
      <c r="B223" s="11">
        <f t="shared" si="18"/>
      </c>
      <c r="C223" s="17">
        <f t="shared" si="19"/>
      </c>
      <c r="D223" s="17">
        <f t="shared" si="20"/>
      </c>
      <c r="E223" s="17">
        <f t="shared" si="21"/>
      </c>
      <c r="F223" s="17">
        <f t="shared" si="22"/>
      </c>
      <c r="G223" s="18">
        <f t="shared" si="23"/>
      </c>
    </row>
    <row r="224" spans="2:7" ht="12.75">
      <c r="B224" s="11">
        <f t="shared" si="18"/>
      </c>
      <c r="C224" s="17">
        <f t="shared" si="19"/>
      </c>
      <c r="D224" s="17">
        <f t="shared" si="20"/>
      </c>
      <c r="E224" s="17">
        <f t="shared" si="21"/>
      </c>
      <c r="F224" s="17">
        <f t="shared" si="22"/>
      </c>
      <c r="G224" s="18">
        <f t="shared" si="23"/>
      </c>
    </row>
    <row r="225" spans="2:7" ht="12.75">
      <c r="B225" s="11">
        <f t="shared" si="18"/>
      </c>
      <c r="C225" s="17">
        <f t="shared" si="19"/>
      </c>
      <c r="D225" s="17">
        <f t="shared" si="20"/>
      </c>
      <c r="E225" s="17">
        <f t="shared" si="21"/>
      </c>
      <c r="F225" s="17">
        <f t="shared" si="22"/>
      </c>
      <c r="G225" s="18">
        <f t="shared" si="23"/>
      </c>
    </row>
    <row r="226" spans="2:7" ht="12.75">
      <c r="B226" s="11">
        <f t="shared" si="18"/>
      </c>
      <c r="C226" s="17">
        <f t="shared" si="19"/>
      </c>
      <c r="D226" s="17">
        <f t="shared" si="20"/>
      </c>
      <c r="E226" s="17">
        <f t="shared" si="21"/>
      </c>
      <c r="F226" s="17">
        <f t="shared" si="22"/>
      </c>
      <c r="G226" s="18">
        <f t="shared" si="23"/>
      </c>
    </row>
    <row r="227" spans="2:7" ht="12.75">
      <c r="B227" s="11">
        <f t="shared" si="18"/>
      </c>
      <c r="C227" s="17">
        <f t="shared" si="19"/>
      </c>
      <c r="D227" s="17">
        <f t="shared" si="20"/>
      </c>
      <c r="E227" s="17">
        <f t="shared" si="21"/>
      </c>
      <c r="F227" s="17">
        <f t="shared" si="22"/>
      </c>
      <c r="G227" s="18">
        <f t="shared" si="23"/>
      </c>
    </row>
    <row r="228" spans="2:7" ht="12.75">
      <c r="B228" s="11">
        <f t="shared" si="18"/>
      </c>
      <c r="C228" s="17">
        <f t="shared" si="19"/>
      </c>
      <c r="D228" s="17">
        <f t="shared" si="20"/>
      </c>
      <c r="E228" s="17">
        <f t="shared" si="21"/>
      </c>
      <c r="F228" s="17">
        <f t="shared" si="22"/>
      </c>
      <c r="G228" s="18">
        <f t="shared" si="23"/>
      </c>
    </row>
    <row r="229" spans="2:7" ht="12.75">
      <c r="B229" s="11">
        <f t="shared" si="18"/>
      </c>
      <c r="C229" s="17">
        <f t="shared" si="19"/>
      </c>
      <c r="D229" s="17">
        <f t="shared" si="20"/>
      </c>
      <c r="E229" s="17">
        <f t="shared" si="21"/>
      </c>
      <c r="F229" s="17">
        <f t="shared" si="22"/>
      </c>
      <c r="G229" s="18">
        <f t="shared" si="23"/>
      </c>
    </row>
    <row r="230" spans="2:7" ht="12.75">
      <c r="B230" s="11">
        <f t="shared" si="18"/>
      </c>
      <c r="C230" s="17">
        <f t="shared" si="19"/>
      </c>
      <c r="D230" s="17">
        <f t="shared" si="20"/>
      </c>
      <c r="E230" s="17">
        <f t="shared" si="21"/>
      </c>
      <c r="F230" s="17">
        <f t="shared" si="22"/>
      </c>
      <c r="G230" s="18">
        <f t="shared" si="23"/>
      </c>
    </row>
    <row r="231" spans="2:7" ht="12.75">
      <c r="B231" s="11">
        <f t="shared" si="18"/>
      </c>
      <c r="C231" s="17">
        <f t="shared" si="19"/>
      </c>
      <c r="D231" s="17">
        <f t="shared" si="20"/>
      </c>
      <c r="E231" s="17">
        <f t="shared" si="21"/>
      </c>
      <c r="F231" s="17">
        <f t="shared" si="22"/>
      </c>
      <c r="G231" s="18">
        <f t="shared" si="23"/>
      </c>
    </row>
    <row r="232" spans="2:7" ht="12.75">
      <c r="B232" s="11">
        <f t="shared" si="18"/>
      </c>
      <c r="C232" s="17">
        <f t="shared" si="19"/>
      </c>
      <c r="D232" s="17">
        <f t="shared" si="20"/>
      </c>
      <c r="E232" s="17">
        <f t="shared" si="21"/>
      </c>
      <c r="F232" s="17">
        <f t="shared" si="22"/>
      </c>
      <c r="G232" s="18">
        <f t="shared" si="23"/>
      </c>
    </row>
    <row r="233" spans="2:7" ht="12.75">
      <c r="B233" s="11">
        <f t="shared" si="18"/>
      </c>
      <c r="C233" s="17">
        <f t="shared" si="19"/>
      </c>
      <c r="D233" s="17">
        <f t="shared" si="20"/>
      </c>
      <c r="E233" s="17">
        <f t="shared" si="21"/>
      </c>
      <c r="F233" s="17">
        <f t="shared" si="22"/>
      </c>
      <c r="G233" s="18">
        <f t="shared" si="23"/>
      </c>
    </row>
    <row r="234" spans="2:7" ht="12.75">
      <c r="B234" s="11">
        <f t="shared" si="18"/>
      </c>
      <c r="C234" s="17">
        <f t="shared" si="19"/>
      </c>
      <c r="D234" s="17">
        <f t="shared" si="20"/>
      </c>
      <c r="E234" s="17">
        <f t="shared" si="21"/>
      </c>
      <c r="F234" s="17">
        <f t="shared" si="22"/>
      </c>
      <c r="G234" s="18">
        <f t="shared" si="23"/>
      </c>
    </row>
    <row r="235" spans="2:7" ht="12.75">
      <c r="B235" s="11">
        <f t="shared" si="18"/>
      </c>
      <c r="C235" s="17">
        <f t="shared" si="19"/>
      </c>
      <c r="D235" s="17">
        <f t="shared" si="20"/>
      </c>
      <c r="E235" s="17">
        <f t="shared" si="21"/>
      </c>
      <c r="F235" s="17">
        <f t="shared" si="22"/>
      </c>
      <c r="G235" s="18">
        <f t="shared" si="23"/>
      </c>
    </row>
    <row r="236" spans="2:7" ht="12.75">
      <c r="B236" s="11">
        <f t="shared" si="18"/>
      </c>
      <c r="C236" s="17">
        <f t="shared" si="19"/>
      </c>
      <c r="D236" s="17">
        <f t="shared" si="20"/>
      </c>
      <c r="E236" s="17">
        <f t="shared" si="21"/>
      </c>
      <c r="F236" s="17">
        <f t="shared" si="22"/>
      </c>
      <c r="G236" s="18">
        <f t="shared" si="23"/>
      </c>
    </row>
    <row r="237" spans="2:7" ht="12.75">
      <c r="B237" s="11">
        <f t="shared" si="18"/>
      </c>
      <c r="C237" s="17">
        <f t="shared" si="19"/>
      </c>
      <c r="D237" s="17">
        <f t="shared" si="20"/>
      </c>
      <c r="E237" s="17">
        <f t="shared" si="21"/>
      </c>
      <c r="F237" s="17">
        <f t="shared" si="22"/>
      </c>
      <c r="G237" s="18">
        <f t="shared" si="23"/>
      </c>
    </row>
    <row r="238" spans="2:7" ht="12.75">
      <c r="B238" s="11">
        <f t="shared" si="18"/>
      </c>
      <c r="C238" s="17">
        <f t="shared" si="19"/>
      </c>
      <c r="D238" s="17">
        <f t="shared" si="20"/>
      </c>
      <c r="E238" s="17">
        <f t="shared" si="21"/>
      </c>
      <c r="F238" s="17">
        <f t="shared" si="22"/>
      </c>
      <c r="G238" s="18">
        <f t="shared" si="23"/>
      </c>
    </row>
    <row r="239" spans="2:7" ht="12.75">
      <c r="B239" s="11">
        <f t="shared" si="18"/>
      </c>
      <c r="C239" s="17">
        <f t="shared" si="19"/>
      </c>
      <c r="D239" s="17">
        <f t="shared" si="20"/>
      </c>
      <c r="E239" s="17">
        <f t="shared" si="21"/>
      </c>
      <c r="F239" s="17">
        <f t="shared" si="22"/>
      </c>
      <c r="G239" s="18">
        <f t="shared" si="23"/>
      </c>
    </row>
    <row r="240" spans="2:7" ht="12.75">
      <c r="B240" s="11">
        <f t="shared" si="18"/>
      </c>
      <c r="C240" s="17">
        <f t="shared" si="19"/>
      </c>
      <c r="D240" s="17">
        <f t="shared" si="20"/>
      </c>
      <c r="E240" s="17">
        <f t="shared" si="21"/>
      </c>
      <c r="F240" s="17">
        <f t="shared" si="22"/>
      </c>
      <c r="G240" s="18">
        <f t="shared" si="23"/>
      </c>
    </row>
    <row r="241" spans="2:7" ht="12.75">
      <c r="B241" s="11">
        <f t="shared" si="18"/>
      </c>
      <c r="C241" s="17">
        <f t="shared" si="19"/>
      </c>
      <c r="D241" s="17">
        <f t="shared" si="20"/>
      </c>
      <c r="E241" s="17">
        <f t="shared" si="21"/>
      </c>
      <c r="F241" s="17">
        <f t="shared" si="22"/>
      </c>
      <c r="G241" s="18">
        <f t="shared" si="23"/>
      </c>
    </row>
    <row r="242" spans="2:7" ht="12.75">
      <c r="B242" s="11">
        <f t="shared" si="18"/>
      </c>
      <c r="C242" s="17">
        <f t="shared" si="19"/>
      </c>
      <c r="D242" s="17">
        <f t="shared" si="20"/>
      </c>
      <c r="E242" s="17">
        <f t="shared" si="21"/>
      </c>
      <c r="F242" s="17">
        <f t="shared" si="22"/>
      </c>
      <c r="G242" s="18">
        <f t="shared" si="23"/>
      </c>
    </row>
    <row r="243" spans="2:7" ht="12.75">
      <c r="B243" s="11">
        <f t="shared" si="18"/>
      </c>
      <c r="C243" s="17">
        <f t="shared" si="19"/>
      </c>
      <c r="D243" s="17">
        <f t="shared" si="20"/>
      </c>
      <c r="E243" s="17">
        <f t="shared" si="21"/>
      </c>
      <c r="F243" s="17">
        <f t="shared" si="22"/>
      </c>
      <c r="G243" s="18">
        <f t="shared" si="23"/>
      </c>
    </row>
    <row r="244" spans="2:7" ht="12.75">
      <c r="B244" s="11">
        <f t="shared" si="18"/>
      </c>
      <c r="C244" s="17">
        <f t="shared" si="19"/>
      </c>
      <c r="D244" s="17">
        <f t="shared" si="20"/>
      </c>
      <c r="E244" s="17">
        <f t="shared" si="21"/>
      </c>
      <c r="F244" s="17">
        <f t="shared" si="22"/>
      </c>
      <c r="G244" s="18">
        <f t="shared" si="23"/>
      </c>
    </row>
    <row r="245" spans="2:7" ht="12.75">
      <c r="B245" s="11">
        <f t="shared" si="18"/>
      </c>
      <c r="C245" s="17">
        <f t="shared" si="19"/>
      </c>
      <c r="D245" s="17">
        <f t="shared" si="20"/>
      </c>
      <c r="E245" s="17">
        <f t="shared" si="21"/>
      </c>
      <c r="F245" s="17">
        <f t="shared" si="22"/>
      </c>
      <c r="G245" s="18">
        <f t="shared" si="23"/>
      </c>
    </row>
    <row r="246" spans="2:7" ht="12.75">
      <c r="B246" s="11">
        <f t="shared" si="18"/>
      </c>
      <c r="C246" s="17">
        <f t="shared" si="19"/>
      </c>
      <c r="D246" s="17">
        <f t="shared" si="20"/>
      </c>
      <c r="E246" s="17">
        <f t="shared" si="21"/>
      </c>
      <c r="F246" s="17">
        <f t="shared" si="22"/>
      </c>
      <c r="G246" s="18">
        <f t="shared" si="23"/>
      </c>
    </row>
    <row r="247" spans="2:7" ht="12.75">
      <c r="B247" s="11">
        <f t="shared" si="18"/>
      </c>
      <c r="C247" s="17">
        <f t="shared" si="19"/>
      </c>
      <c r="D247" s="17">
        <f t="shared" si="20"/>
      </c>
      <c r="E247" s="17">
        <f t="shared" si="21"/>
      </c>
      <c r="F247" s="17">
        <f t="shared" si="22"/>
      </c>
      <c r="G247" s="18">
        <f t="shared" si="23"/>
      </c>
    </row>
    <row r="248" spans="2:7" ht="12.75">
      <c r="B248" s="11">
        <f t="shared" si="18"/>
      </c>
      <c r="C248" s="17">
        <f t="shared" si="19"/>
      </c>
      <c r="D248" s="17">
        <f t="shared" si="20"/>
      </c>
      <c r="E248" s="17">
        <f t="shared" si="21"/>
      </c>
      <c r="F248" s="17">
        <f t="shared" si="22"/>
      </c>
      <c r="G248" s="18">
        <f t="shared" si="23"/>
      </c>
    </row>
    <row r="249" spans="2:7" ht="12.75">
      <c r="B249" s="11">
        <f t="shared" si="18"/>
      </c>
      <c r="C249" s="17">
        <f t="shared" si="19"/>
      </c>
      <c r="D249" s="17">
        <f t="shared" si="20"/>
      </c>
      <c r="E249" s="17">
        <f t="shared" si="21"/>
      </c>
      <c r="F249" s="17">
        <f t="shared" si="22"/>
      </c>
      <c r="G249" s="18">
        <f t="shared" si="23"/>
      </c>
    </row>
    <row r="250" spans="2:7" ht="12.75">
      <c r="B250" s="11">
        <f t="shared" si="18"/>
      </c>
      <c r="C250" s="17">
        <f t="shared" si="19"/>
      </c>
      <c r="D250" s="17">
        <f t="shared" si="20"/>
      </c>
      <c r="E250" s="17">
        <f t="shared" si="21"/>
      </c>
      <c r="F250" s="17">
        <f t="shared" si="22"/>
      </c>
      <c r="G250" s="18">
        <f t="shared" si="23"/>
      </c>
    </row>
    <row r="251" spans="2:7" ht="12.75">
      <c r="B251" s="11">
        <f t="shared" si="18"/>
      </c>
      <c r="C251" s="17">
        <f t="shared" si="19"/>
      </c>
      <c r="D251" s="17">
        <f t="shared" si="20"/>
      </c>
      <c r="E251" s="17">
        <f t="shared" si="21"/>
      </c>
      <c r="F251" s="17">
        <f t="shared" si="22"/>
      </c>
      <c r="G251" s="18">
        <f t="shared" si="23"/>
      </c>
    </row>
    <row r="252" spans="2:7" ht="12.75">
      <c r="B252" s="11">
        <f t="shared" si="18"/>
      </c>
      <c r="C252" s="17">
        <f t="shared" si="19"/>
      </c>
      <c r="D252" s="17">
        <f t="shared" si="20"/>
      </c>
      <c r="E252" s="17">
        <f t="shared" si="21"/>
      </c>
      <c r="F252" s="17">
        <f t="shared" si="22"/>
      </c>
      <c r="G252" s="18">
        <f t="shared" si="23"/>
      </c>
    </row>
    <row r="253" spans="2:7" ht="12.75">
      <c r="B253" s="11">
        <f t="shared" si="18"/>
      </c>
      <c r="C253" s="17">
        <f t="shared" si="19"/>
      </c>
      <c r="D253" s="17">
        <f t="shared" si="20"/>
      </c>
      <c r="E253" s="17">
        <f t="shared" si="21"/>
      </c>
      <c r="F253" s="17">
        <f t="shared" si="22"/>
      </c>
      <c r="G253" s="18">
        <f t="shared" si="23"/>
      </c>
    </row>
    <row r="254" spans="2:7" ht="12.75">
      <c r="B254" s="11">
        <f t="shared" si="18"/>
      </c>
      <c r="C254" s="17">
        <f t="shared" si="19"/>
      </c>
      <c r="D254" s="17">
        <f t="shared" si="20"/>
      </c>
      <c r="E254" s="17">
        <f t="shared" si="21"/>
      </c>
      <c r="F254" s="17">
        <f t="shared" si="22"/>
      </c>
      <c r="G254" s="18">
        <f t="shared" si="23"/>
      </c>
    </row>
    <row r="255" spans="2:7" ht="12.75">
      <c r="B255" s="11">
        <f t="shared" si="18"/>
      </c>
      <c r="C255" s="17">
        <f t="shared" si="19"/>
      </c>
      <c r="D255" s="17">
        <f t="shared" si="20"/>
      </c>
      <c r="E255" s="17">
        <f t="shared" si="21"/>
      </c>
      <c r="F255" s="17">
        <f t="shared" si="22"/>
      </c>
      <c r="G255" s="18">
        <f t="shared" si="23"/>
      </c>
    </row>
    <row r="256" spans="2:7" ht="12.75">
      <c r="B256" s="11">
        <f t="shared" si="18"/>
      </c>
      <c r="C256" s="17">
        <f t="shared" si="19"/>
      </c>
      <c r="D256" s="17">
        <f t="shared" si="20"/>
      </c>
      <c r="E256" s="17">
        <f t="shared" si="21"/>
      </c>
      <c r="F256" s="17">
        <f t="shared" si="22"/>
      </c>
      <c r="G256" s="18">
        <f t="shared" si="23"/>
      </c>
    </row>
    <row r="257" spans="2:7" ht="12.75">
      <c r="B257" s="11">
        <f t="shared" si="18"/>
      </c>
      <c r="C257" s="17">
        <f t="shared" si="19"/>
      </c>
      <c r="D257" s="17">
        <f t="shared" si="20"/>
      </c>
      <c r="E257" s="17">
        <f t="shared" si="21"/>
      </c>
      <c r="F257" s="17">
        <f t="shared" si="22"/>
      </c>
      <c r="G257" s="18">
        <f t="shared" si="23"/>
      </c>
    </row>
    <row r="258" spans="2:7" ht="12.75">
      <c r="B258" s="11">
        <f t="shared" si="18"/>
      </c>
      <c r="C258" s="17">
        <f t="shared" si="19"/>
      </c>
      <c r="D258" s="17">
        <f t="shared" si="20"/>
      </c>
      <c r="E258" s="17">
        <f t="shared" si="21"/>
      </c>
      <c r="F258" s="17">
        <f t="shared" si="22"/>
      </c>
      <c r="G258" s="18">
        <f t="shared" si="23"/>
      </c>
    </row>
    <row r="259" spans="2:7" ht="12.75">
      <c r="B259" s="11">
        <f t="shared" si="18"/>
      </c>
      <c r="C259" s="17">
        <f t="shared" si="19"/>
      </c>
      <c r="D259" s="17">
        <f t="shared" si="20"/>
      </c>
      <c r="E259" s="17">
        <f t="shared" si="21"/>
      </c>
      <c r="F259" s="17">
        <f t="shared" si="22"/>
      </c>
      <c r="G259" s="18">
        <f t="shared" si="23"/>
      </c>
    </row>
    <row r="260" spans="2:7" ht="12.75">
      <c r="B260" s="11">
        <f t="shared" si="18"/>
      </c>
      <c r="C260" s="17">
        <f t="shared" si="19"/>
      </c>
      <c r="D260" s="17">
        <f t="shared" si="20"/>
      </c>
      <c r="E260" s="17">
        <f t="shared" si="21"/>
      </c>
      <c r="F260" s="17">
        <f t="shared" si="22"/>
      </c>
      <c r="G260" s="18">
        <f t="shared" si="23"/>
      </c>
    </row>
    <row r="261" spans="2:7" ht="12.75">
      <c r="B261" s="11">
        <f t="shared" si="18"/>
      </c>
      <c r="C261" s="17">
        <f t="shared" si="19"/>
      </c>
      <c r="D261" s="17">
        <f t="shared" si="20"/>
      </c>
      <c r="E261" s="17">
        <f t="shared" si="21"/>
      </c>
      <c r="F261" s="17">
        <f t="shared" si="22"/>
      </c>
      <c r="G261" s="18">
        <f t="shared" si="23"/>
      </c>
    </row>
    <row r="262" spans="2:7" ht="12.75">
      <c r="B262" s="11">
        <f t="shared" si="18"/>
      </c>
      <c r="C262" s="17">
        <f t="shared" si="19"/>
      </c>
      <c r="D262" s="17">
        <f t="shared" si="20"/>
      </c>
      <c r="E262" s="17">
        <f t="shared" si="21"/>
      </c>
      <c r="F262" s="17">
        <f t="shared" si="22"/>
      </c>
      <c r="G262" s="18">
        <f t="shared" si="23"/>
      </c>
    </row>
    <row r="263" spans="2:7" ht="12.75">
      <c r="B263" s="11">
        <f t="shared" si="18"/>
      </c>
      <c r="C263" s="17">
        <f t="shared" si="19"/>
      </c>
      <c r="D263" s="17">
        <f t="shared" si="20"/>
      </c>
      <c r="E263" s="17">
        <f t="shared" si="21"/>
      </c>
      <c r="F263" s="17">
        <f t="shared" si="22"/>
      </c>
      <c r="G263" s="18">
        <f t="shared" si="23"/>
      </c>
    </row>
    <row r="264" spans="2:7" ht="12.75">
      <c r="B264" s="11">
        <f t="shared" si="18"/>
      </c>
      <c r="C264" s="17">
        <f t="shared" si="19"/>
      </c>
      <c r="D264" s="17">
        <f t="shared" si="20"/>
      </c>
      <c r="E264" s="17">
        <f t="shared" si="21"/>
      </c>
      <c r="F264" s="17">
        <f t="shared" si="22"/>
      </c>
      <c r="G264" s="18">
        <f t="shared" si="23"/>
      </c>
    </row>
    <row r="265" spans="2:7" ht="12.75">
      <c r="B265" s="11">
        <f t="shared" si="18"/>
      </c>
      <c r="C265" s="17">
        <f t="shared" si="19"/>
      </c>
      <c r="D265" s="17">
        <f t="shared" si="20"/>
      </c>
      <c r="E265" s="17">
        <f t="shared" si="21"/>
      </c>
      <c r="F265" s="17">
        <f t="shared" si="22"/>
      </c>
      <c r="G265" s="18">
        <f t="shared" si="23"/>
      </c>
    </row>
    <row r="266" spans="2:7" ht="12.75">
      <c r="B266" s="11">
        <f t="shared" si="18"/>
      </c>
      <c r="C266" s="17">
        <f t="shared" si="19"/>
      </c>
      <c r="D266" s="17">
        <f t="shared" si="20"/>
      </c>
      <c r="E266" s="17">
        <f t="shared" si="21"/>
      </c>
      <c r="F266" s="17">
        <f t="shared" si="22"/>
      </c>
      <c r="G266" s="18">
        <f t="shared" si="23"/>
      </c>
    </row>
    <row r="267" spans="2:7" ht="12.75">
      <c r="B267" s="11">
        <f t="shared" si="18"/>
      </c>
      <c r="C267" s="17">
        <f t="shared" si="19"/>
      </c>
      <c r="D267" s="17">
        <f t="shared" si="20"/>
      </c>
      <c r="E267" s="17">
        <f t="shared" si="21"/>
      </c>
      <c r="F267" s="17">
        <f t="shared" si="22"/>
      </c>
      <c r="G267" s="18">
        <f t="shared" si="23"/>
      </c>
    </row>
    <row r="268" spans="2:7" ht="12.75">
      <c r="B268" s="11">
        <f t="shared" si="18"/>
      </c>
      <c r="C268" s="17">
        <f t="shared" si="19"/>
      </c>
      <c r="D268" s="17">
        <f t="shared" si="20"/>
      </c>
      <c r="E268" s="17">
        <f t="shared" si="21"/>
      </c>
      <c r="F268" s="17">
        <f t="shared" si="22"/>
      </c>
      <c r="G268" s="18">
        <f t="shared" si="23"/>
      </c>
    </row>
    <row r="269" spans="2:7" ht="12.75">
      <c r="B269" s="11">
        <f t="shared" si="18"/>
      </c>
      <c r="C269" s="17">
        <f t="shared" si="19"/>
      </c>
      <c r="D269" s="17">
        <f t="shared" si="20"/>
      </c>
      <c r="E269" s="17">
        <f t="shared" si="21"/>
      </c>
      <c r="F269" s="17">
        <f t="shared" si="22"/>
      </c>
      <c r="G269" s="18">
        <f t="shared" si="23"/>
      </c>
    </row>
    <row r="270" spans="2:7" ht="12.75">
      <c r="B270" s="11">
        <f t="shared" si="18"/>
      </c>
      <c r="C270" s="17">
        <f t="shared" si="19"/>
      </c>
      <c r="D270" s="17">
        <f t="shared" si="20"/>
      </c>
      <c r="E270" s="17">
        <f t="shared" si="21"/>
      </c>
      <c r="F270" s="17">
        <f t="shared" si="22"/>
      </c>
      <c r="G270" s="18">
        <f t="shared" si="23"/>
      </c>
    </row>
    <row r="271" spans="2:7" ht="12.75">
      <c r="B271" s="11">
        <f t="shared" si="18"/>
      </c>
      <c r="C271" s="17">
        <f t="shared" si="19"/>
      </c>
      <c r="D271" s="17">
        <f t="shared" si="20"/>
      </c>
      <c r="E271" s="17">
        <f t="shared" si="21"/>
      </c>
      <c r="F271" s="17">
        <f t="shared" si="22"/>
      </c>
      <c r="G271" s="18">
        <f t="shared" si="23"/>
      </c>
    </row>
    <row r="272" spans="2:7" ht="12.75">
      <c r="B272" s="11">
        <f aca="true" t="shared" si="24" ref="B272:B335">IF(((ROW()-nSkip)&lt;=$G$9),(ROW()-nSkip),"")</f>
      </c>
      <c r="C272" s="17">
        <f t="shared" si="19"/>
      </c>
      <c r="D272" s="17">
        <f t="shared" si="20"/>
      </c>
      <c r="E272" s="17">
        <f t="shared" si="21"/>
      </c>
      <c r="F272" s="17">
        <f t="shared" si="22"/>
      </c>
      <c r="G272" s="18">
        <f t="shared" si="23"/>
      </c>
    </row>
    <row r="273" spans="2:7" ht="12.75">
      <c r="B273" s="11">
        <f t="shared" si="24"/>
      </c>
      <c r="C273" s="17">
        <f aca="true" t="shared" si="25" ref="C273:C336">IF((B273&lt;=$G$9),-PMT(($G$5/$G$8),$G$9,$G$4),"")</f>
      </c>
      <c r="D273" s="17">
        <f aca="true" t="shared" si="26" ref="D273:D336">IF(((ROW()-nSkip)&lt;=$G$9),-PPMT(($G$5/$G$8),B273,$G$9,$G$4),"")</f>
      </c>
      <c r="E273" s="17">
        <f aca="true" t="shared" si="27" ref="E273:E336">IF(((ROW()-nSkip)&lt;=$G$9),-IPMT(($G$5/$G$8),B273,$G$9,$G$4),"")</f>
      </c>
      <c r="F273" s="17">
        <f aca="true" t="shared" si="28" ref="F273:F336">IF(((ROW()-nSkip)&lt;=$G$9),(E273+F272),"")</f>
      </c>
      <c r="G273" s="18">
        <f aca="true" t="shared" si="29" ref="G273:G336">IF(((ROW()-nSkip)&lt;=$G$9),(G272-D273),"")</f>
      </c>
    </row>
    <row r="274" spans="2:7" ht="12.75">
      <c r="B274" s="11">
        <f t="shared" si="24"/>
      </c>
      <c r="C274" s="17">
        <f t="shared" si="25"/>
      </c>
      <c r="D274" s="17">
        <f t="shared" si="26"/>
      </c>
      <c r="E274" s="17">
        <f t="shared" si="27"/>
      </c>
      <c r="F274" s="17">
        <f t="shared" si="28"/>
      </c>
      <c r="G274" s="18">
        <f t="shared" si="29"/>
      </c>
    </row>
    <row r="275" spans="2:7" ht="12.75">
      <c r="B275" s="11">
        <f t="shared" si="24"/>
      </c>
      <c r="C275" s="17">
        <f t="shared" si="25"/>
      </c>
      <c r="D275" s="17">
        <f t="shared" si="26"/>
      </c>
      <c r="E275" s="17">
        <f t="shared" si="27"/>
      </c>
      <c r="F275" s="17">
        <f t="shared" si="28"/>
      </c>
      <c r="G275" s="18">
        <f t="shared" si="29"/>
      </c>
    </row>
    <row r="276" spans="2:7" ht="12.75">
      <c r="B276" s="11">
        <f t="shared" si="24"/>
      </c>
      <c r="C276" s="17">
        <f t="shared" si="25"/>
      </c>
      <c r="D276" s="17">
        <f t="shared" si="26"/>
      </c>
      <c r="E276" s="17">
        <f t="shared" si="27"/>
      </c>
      <c r="F276" s="17">
        <f t="shared" si="28"/>
      </c>
      <c r="G276" s="18">
        <f t="shared" si="29"/>
      </c>
    </row>
    <row r="277" spans="2:7" ht="12.75">
      <c r="B277" s="11">
        <f t="shared" si="24"/>
      </c>
      <c r="C277" s="17">
        <f t="shared" si="25"/>
      </c>
      <c r="D277" s="17">
        <f t="shared" si="26"/>
      </c>
      <c r="E277" s="17">
        <f t="shared" si="27"/>
      </c>
      <c r="F277" s="17">
        <f t="shared" si="28"/>
      </c>
      <c r="G277" s="18">
        <f t="shared" si="29"/>
      </c>
    </row>
    <row r="278" spans="2:7" ht="12.75">
      <c r="B278" s="11">
        <f t="shared" si="24"/>
      </c>
      <c r="C278" s="17">
        <f t="shared" si="25"/>
      </c>
      <c r="D278" s="17">
        <f t="shared" si="26"/>
      </c>
      <c r="E278" s="17">
        <f t="shared" si="27"/>
      </c>
      <c r="F278" s="17">
        <f t="shared" si="28"/>
      </c>
      <c r="G278" s="18">
        <f t="shared" si="29"/>
      </c>
    </row>
    <row r="279" spans="2:7" ht="12.75">
      <c r="B279" s="11">
        <f t="shared" si="24"/>
      </c>
      <c r="C279" s="17">
        <f t="shared" si="25"/>
      </c>
      <c r="D279" s="17">
        <f t="shared" si="26"/>
      </c>
      <c r="E279" s="17">
        <f t="shared" si="27"/>
      </c>
      <c r="F279" s="17">
        <f t="shared" si="28"/>
      </c>
      <c r="G279" s="18">
        <f t="shared" si="29"/>
      </c>
    </row>
    <row r="280" spans="2:7" ht="12.75">
      <c r="B280" s="11">
        <f t="shared" si="24"/>
      </c>
      <c r="C280" s="17">
        <f t="shared" si="25"/>
      </c>
      <c r="D280" s="17">
        <f t="shared" si="26"/>
      </c>
      <c r="E280" s="17">
        <f t="shared" si="27"/>
      </c>
      <c r="F280" s="17">
        <f t="shared" si="28"/>
      </c>
      <c r="G280" s="18">
        <f t="shared" si="29"/>
      </c>
    </row>
    <row r="281" spans="2:7" ht="12.75">
      <c r="B281" s="11">
        <f t="shared" si="24"/>
      </c>
      <c r="C281" s="17">
        <f t="shared" si="25"/>
      </c>
      <c r="D281" s="17">
        <f t="shared" si="26"/>
      </c>
      <c r="E281" s="17">
        <f t="shared" si="27"/>
      </c>
      <c r="F281" s="17">
        <f t="shared" si="28"/>
      </c>
      <c r="G281" s="18">
        <f t="shared" si="29"/>
      </c>
    </row>
    <row r="282" spans="2:7" ht="12.75">
      <c r="B282" s="11">
        <f t="shared" si="24"/>
      </c>
      <c r="C282" s="17">
        <f t="shared" si="25"/>
      </c>
      <c r="D282" s="17">
        <f t="shared" si="26"/>
      </c>
      <c r="E282" s="17">
        <f t="shared" si="27"/>
      </c>
      <c r="F282" s="17">
        <f t="shared" si="28"/>
      </c>
      <c r="G282" s="18">
        <f t="shared" si="29"/>
      </c>
    </row>
    <row r="283" spans="2:7" ht="12.75">
      <c r="B283" s="11">
        <f t="shared" si="24"/>
      </c>
      <c r="C283" s="17">
        <f t="shared" si="25"/>
      </c>
      <c r="D283" s="17">
        <f t="shared" si="26"/>
      </c>
      <c r="E283" s="17">
        <f t="shared" si="27"/>
      </c>
      <c r="F283" s="17">
        <f t="shared" si="28"/>
      </c>
      <c r="G283" s="18">
        <f t="shared" si="29"/>
      </c>
    </row>
    <row r="284" spans="2:7" ht="12.75">
      <c r="B284" s="11">
        <f t="shared" si="24"/>
      </c>
      <c r="C284" s="17">
        <f t="shared" si="25"/>
      </c>
      <c r="D284" s="17">
        <f t="shared" si="26"/>
      </c>
      <c r="E284" s="17">
        <f t="shared" si="27"/>
      </c>
      <c r="F284" s="17">
        <f t="shared" si="28"/>
      </c>
      <c r="G284" s="18">
        <f t="shared" si="29"/>
      </c>
    </row>
    <row r="285" spans="2:7" ht="12.75">
      <c r="B285" s="11">
        <f t="shared" si="24"/>
      </c>
      <c r="C285" s="17">
        <f t="shared" si="25"/>
      </c>
      <c r="D285" s="17">
        <f t="shared" si="26"/>
      </c>
      <c r="E285" s="17">
        <f t="shared" si="27"/>
      </c>
      <c r="F285" s="17">
        <f t="shared" si="28"/>
      </c>
      <c r="G285" s="18">
        <f t="shared" si="29"/>
      </c>
    </row>
    <row r="286" spans="2:7" ht="12.75">
      <c r="B286" s="11">
        <f t="shared" si="24"/>
      </c>
      <c r="C286" s="17">
        <f t="shared" si="25"/>
      </c>
      <c r="D286" s="17">
        <f t="shared" si="26"/>
      </c>
      <c r="E286" s="17">
        <f t="shared" si="27"/>
      </c>
      <c r="F286" s="17">
        <f t="shared" si="28"/>
      </c>
      <c r="G286" s="18">
        <f t="shared" si="29"/>
      </c>
    </row>
    <row r="287" spans="2:7" ht="12.75">
      <c r="B287" s="11">
        <f t="shared" si="24"/>
      </c>
      <c r="C287" s="17">
        <f t="shared" si="25"/>
      </c>
      <c r="D287" s="17">
        <f t="shared" si="26"/>
      </c>
      <c r="E287" s="17">
        <f t="shared" si="27"/>
      </c>
      <c r="F287" s="17">
        <f t="shared" si="28"/>
      </c>
      <c r="G287" s="18">
        <f t="shared" si="29"/>
      </c>
    </row>
    <row r="288" spans="2:7" ht="12.75">
      <c r="B288" s="11">
        <f t="shared" si="24"/>
      </c>
      <c r="C288" s="17">
        <f t="shared" si="25"/>
      </c>
      <c r="D288" s="17">
        <f t="shared" si="26"/>
      </c>
      <c r="E288" s="17">
        <f t="shared" si="27"/>
      </c>
      <c r="F288" s="17">
        <f t="shared" si="28"/>
      </c>
      <c r="G288" s="18">
        <f t="shared" si="29"/>
      </c>
    </row>
    <row r="289" spans="2:7" ht="12.75">
      <c r="B289" s="11">
        <f t="shared" si="24"/>
      </c>
      <c r="C289" s="17">
        <f t="shared" si="25"/>
      </c>
      <c r="D289" s="17">
        <f t="shared" si="26"/>
      </c>
      <c r="E289" s="17">
        <f t="shared" si="27"/>
      </c>
      <c r="F289" s="17">
        <f t="shared" si="28"/>
      </c>
      <c r="G289" s="18">
        <f t="shared" si="29"/>
      </c>
    </row>
    <row r="290" spans="2:7" ht="12.75">
      <c r="B290" s="11">
        <f t="shared" si="24"/>
      </c>
      <c r="C290" s="17">
        <f t="shared" si="25"/>
      </c>
      <c r="D290" s="17">
        <f t="shared" si="26"/>
      </c>
      <c r="E290" s="17">
        <f t="shared" si="27"/>
      </c>
      <c r="F290" s="17">
        <f t="shared" si="28"/>
      </c>
      <c r="G290" s="18">
        <f t="shared" si="29"/>
      </c>
    </row>
    <row r="291" spans="2:7" ht="12.75">
      <c r="B291" s="11">
        <f t="shared" si="24"/>
      </c>
      <c r="C291" s="17">
        <f t="shared" si="25"/>
      </c>
      <c r="D291" s="17">
        <f t="shared" si="26"/>
      </c>
      <c r="E291" s="17">
        <f t="shared" si="27"/>
      </c>
      <c r="F291" s="17">
        <f t="shared" si="28"/>
      </c>
      <c r="G291" s="18">
        <f t="shared" si="29"/>
      </c>
    </row>
    <row r="292" spans="2:7" ht="12.75">
      <c r="B292" s="11">
        <f t="shared" si="24"/>
      </c>
      <c r="C292" s="17">
        <f t="shared" si="25"/>
      </c>
      <c r="D292" s="17">
        <f t="shared" si="26"/>
      </c>
      <c r="E292" s="17">
        <f t="shared" si="27"/>
      </c>
      <c r="F292" s="17">
        <f t="shared" si="28"/>
      </c>
      <c r="G292" s="18">
        <f t="shared" si="29"/>
      </c>
    </row>
    <row r="293" spans="2:7" ht="12.75">
      <c r="B293" s="11">
        <f t="shared" si="24"/>
      </c>
      <c r="C293" s="17">
        <f t="shared" si="25"/>
      </c>
      <c r="D293" s="17">
        <f t="shared" si="26"/>
      </c>
      <c r="E293" s="17">
        <f t="shared" si="27"/>
      </c>
      <c r="F293" s="17">
        <f t="shared" si="28"/>
      </c>
      <c r="G293" s="18">
        <f t="shared" si="29"/>
      </c>
    </row>
    <row r="294" spans="2:7" ht="12.75">
      <c r="B294" s="11">
        <f t="shared" si="24"/>
      </c>
      <c r="C294" s="17">
        <f t="shared" si="25"/>
      </c>
      <c r="D294" s="17">
        <f t="shared" si="26"/>
      </c>
      <c r="E294" s="17">
        <f t="shared" si="27"/>
      </c>
      <c r="F294" s="17">
        <f t="shared" si="28"/>
      </c>
      <c r="G294" s="18">
        <f t="shared" si="29"/>
      </c>
    </row>
    <row r="295" spans="2:7" ht="12.75">
      <c r="B295" s="11">
        <f t="shared" si="24"/>
      </c>
      <c r="C295" s="17">
        <f t="shared" si="25"/>
      </c>
      <c r="D295" s="17">
        <f t="shared" si="26"/>
      </c>
      <c r="E295" s="17">
        <f t="shared" si="27"/>
      </c>
      <c r="F295" s="17">
        <f t="shared" si="28"/>
      </c>
      <c r="G295" s="18">
        <f t="shared" si="29"/>
      </c>
    </row>
    <row r="296" spans="2:7" ht="12.75">
      <c r="B296" s="11">
        <f t="shared" si="24"/>
      </c>
      <c r="C296" s="17">
        <f t="shared" si="25"/>
      </c>
      <c r="D296" s="17">
        <f t="shared" si="26"/>
      </c>
      <c r="E296" s="17">
        <f t="shared" si="27"/>
      </c>
      <c r="F296" s="17">
        <f t="shared" si="28"/>
      </c>
      <c r="G296" s="18">
        <f t="shared" si="29"/>
      </c>
    </row>
    <row r="297" spans="2:7" ht="12.75">
      <c r="B297" s="11">
        <f t="shared" si="24"/>
      </c>
      <c r="C297" s="17">
        <f t="shared" si="25"/>
      </c>
      <c r="D297" s="17">
        <f t="shared" si="26"/>
      </c>
      <c r="E297" s="17">
        <f t="shared" si="27"/>
      </c>
      <c r="F297" s="17">
        <f t="shared" si="28"/>
      </c>
      <c r="G297" s="18">
        <f t="shared" si="29"/>
      </c>
    </row>
    <row r="298" spans="2:7" ht="12.75">
      <c r="B298" s="11">
        <f t="shared" si="24"/>
      </c>
      <c r="C298" s="17">
        <f t="shared" si="25"/>
      </c>
      <c r="D298" s="17">
        <f t="shared" si="26"/>
      </c>
      <c r="E298" s="17">
        <f t="shared" si="27"/>
      </c>
      <c r="F298" s="17">
        <f t="shared" si="28"/>
      </c>
      <c r="G298" s="18">
        <f t="shared" si="29"/>
      </c>
    </row>
    <row r="299" spans="2:7" ht="12.75">
      <c r="B299" s="11">
        <f t="shared" si="24"/>
      </c>
      <c r="C299" s="17">
        <f t="shared" si="25"/>
      </c>
      <c r="D299" s="17">
        <f t="shared" si="26"/>
      </c>
      <c r="E299" s="17">
        <f t="shared" si="27"/>
      </c>
      <c r="F299" s="17">
        <f t="shared" si="28"/>
      </c>
      <c r="G299" s="18">
        <f t="shared" si="29"/>
      </c>
    </row>
    <row r="300" spans="2:7" ht="12.75">
      <c r="B300" s="11">
        <f t="shared" si="24"/>
      </c>
      <c r="C300" s="17">
        <f t="shared" si="25"/>
      </c>
      <c r="D300" s="17">
        <f t="shared" si="26"/>
      </c>
      <c r="E300" s="17">
        <f t="shared" si="27"/>
      </c>
      <c r="F300" s="17">
        <f t="shared" si="28"/>
      </c>
      <c r="G300" s="18">
        <f t="shared" si="29"/>
      </c>
    </row>
    <row r="301" spans="2:7" ht="12.75">
      <c r="B301" s="11">
        <f t="shared" si="24"/>
      </c>
      <c r="C301" s="17">
        <f t="shared" si="25"/>
      </c>
      <c r="D301" s="17">
        <f t="shared" si="26"/>
      </c>
      <c r="E301" s="17">
        <f t="shared" si="27"/>
      </c>
      <c r="F301" s="17">
        <f t="shared" si="28"/>
      </c>
      <c r="G301" s="18">
        <f t="shared" si="29"/>
      </c>
    </row>
    <row r="302" spans="2:7" ht="12.75">
      <c r="B302" s="11">
        <f t="shared" si="24"/>
      </c>
      <c r="C302" s="17">
        <f t="shared" si="25"/>
      </c>
      <c r="D302" s="17">
        <f t="shared" si="26"/>
      </c>
      <c r="E302" s="17">
        <f t="shared" si="27"/>
      </c>
      <c r="F302" s="17">
        <f t="shared" si="28"/>
      </c>
      <c r="G302" s="18">
        <f t="shared" si="29"/>
      </c>
    </row>
    <row r="303" spans="2:7" ht="12.75">
      <c r="B303" s="11">
        <f t="shared" si="24"/>
      </c>
      <c r="C303" s="17">
        <f t="shared" si="25"/>
      </c>
      <c r="D303" s="17">
        <f t="shared" si="26"/>
      </c>
      <c r="E303" s="17">
        <f t="shared" si="27"/>
      </c>
      <c r="F303" s="17">
        <f t="shared" si="28"/>
      </c>
      <c r="G303" s="18">
        <f t="shared" si="29"/>
      </c>
    </row>
    <row r="304" spans="2:7" ht="12.75">
      <c r="B304" s="11">
        <f t="shared" si="24"/>
      </c>
      <c r="C304" s="17">
        <f t="shared" si="25"/>
      </c>
      <c r="D304" s="17">
        <f t="shared" si="26"/>
      </c>
      <c r="E304" s="17">
        <f t="shared" si="27"/>
      </c>
      <c r="F304" s="17">
        <f t="shared" si="28"/>
      </c>
      <c r="G304" s="18">
        <f t="shared" si="29"/>
      </c>
    </row>
    <row r="305" spans="2:7" ht="12.75">
      <c r="B305" s="11">
        <f t="shared" si="24"/>
      </c>
      <c r="C305" s="17">
        <f t="shared" si="25"/>
      </c>
      <c r="D305" s="17">
        <f t="shared" si="26"/>
      </c>
      <c r="E305" s="17">
        <f t="shared" si="27"/>
      </c>
      <c r="F305" s="17">
        <f t="shared" si="28"/>
      </c>
      <c r="G305" s="18">
        <f t="shared" si="29"/>
      </c>
    </row>
    <row r="306" spans="2:7" ht="12.75">
      <c r="B306" s="11">
        <f t="shared" si="24"/>
      </c>
      <c r="C306" s="17">
        <f t="shared" si="25"/>
      </c>
      <c r="D306" s="17">
        <f t="shared" si="26"/>
      </c>
      <c r="E306" s="17">
        <f t="shared" si="27"/>
      </c>
      <c r="F306" s="17">
        <f t="shared" si="28"/>
      </c>
      <c r="G306" s="18">
        <f t="shared" si="29"/>
      </c>
    </row>
    <row r="307" spans="2:7" ht="12.75">
      <c r="B307" s="11">
        <f t="shared" si="24"/>
      </c>
      <c r="C307" s="17">
        <f t="shared" si="25"/>
      </c>
      <c r="D307" s="17">
        <f t="shared" si="26"/>
      </c>
      <c r="E307" s="17">
        <f t="shared" si="27"/>
      </c>
      <c r="F307" s="17">
        <f t="shared" si="28"/>
      </c>
      <c r="G307" s="18">
        <f t="shared" si="29"/>
      </c>
    </row>
    <row r="308" spans="2:7" ht="12.75">
      <c r="B308" s="11">
        <f t="shared" si="24"/>
      </c>
      <c r="C308" s="17">
        <f t="shared" si="25"/>
      </c>
      <c r="D308" s="17">
        <f t="shared" si="26"/>
      </c>
      <c r="E308" s="17">
        <f t="shared" si="27"/>
      </c>
      <c r="F308" s="17">
        <f t="shared" si="28"/>
      </c>
      <c r="G308" s="18">
        <f t="shared" si="29"/>
      </c>
    </row>
    <row r="309" spans="2:7" ht="12.75">
      <c r="B309" s="11">
        <f t="shared" si="24"/>
      </c>
      <c r="C309" s="17">
        <f t="shared" si="25"/>
      </c>
      <c r="D309" s="17">
        <f t="shared" si="26"/>
      </c>
      <c r="E309" s="17">
        <f t="shared" si="27"/>
      </c>
      <c r="F309" s="17">
        <f t="shared" si="28"/>
      </c>
      <c r="G309" s="18">
        <f t="shared" si="29"/>
      </c>
    </row>
    <row r="310" spans="2:7" ht="12.75">
      <c r="B310" s="11">
        <f t="shared" si="24"/>
      </c>
      <c r="C310" s="17">
        <f t="shared" si="25"/>
      </c>
      <c r="D310" s="17">
        <f t="shared" si="26"/>
      </c>
      <c r="E310" s="17">
        <f t="shared" si="27"/>
      </c>
      <c r="F310" s="17">
        <f t="shared" si="28"/>
      </c>
      <c r="G310" s="18">
        <f t="shared" si="29"/>
      </c>
    </row>
    <row r="311" spans="2:7" ht="12.75">
      <c r="B311" s="11">
        <f t="shared" si="24"/>
      </c>
      <c r="C311" s="17">
        <f t="shared" si="25"/>
      </c>
      <c r="D311" s="17">
        <f t="shared" si="26"/>
      </c>
      <c r="E311" s="17">
        <f t="shared" si="27"/>
      </c>
      <c r="F311" s="17">
        <f t="shared" si="28"/>
      </c>
      <c r="G311" s="18">
        <f t="shared" si="29"/>
      </c>
    </row>
    <row r="312" spans="2:7" ht="12.75">
      <c r="B312" s="11">
        <f t="shared" si="24"/>
      </c>
      <c r="C312" s="17">
        <f t="shared" si="25"/>
      </c>
      <c r="D312" s="17">
        <f t="shared" si="26"/>
      </c>
      <c r="E312" s="17">
        <f t="shared" si="27"/>
      </c>
      <c r="F312" s="17">
        <f t="shared" si="28"/>
      </c>
      <c r="G312" s="18">
        <f t="shared" si="29"/>
      </c>
    </row>
    <row r="313" spans="2:7" ht="12.75">
      <c r="B313" s="11">
        <f t="shared" si="24"/>
      </c>
      <c r="C313" s="17">
        <f t="shared" si="25"/>
      </c>
      <c r="D313" s="17">
        <f t="shared" si="26"/>
      </c>
      <c r="E313" s="17">
        <f t="shared" si="27"/>
      </c>
      <c r="F313" s="17">
        <f t="shared" si="28"/>
      </c>
      <c r="G313" s="18">
        <f t="shared" si="29"/>
      </c>
    </row>
    <row r="314" spans="2:7" ht="12.75">
      <c r="B314" s="11">
        <f t="shared" si="24"/>
      </c>
      <c r="C314" s="17">
        <f t="shared" si="25"/>
      </c>
      <c r="D314" s="17">
        <f t="shared" si="26"/>
      </c>
      <c r="E314" s="17">
        <f t="shared" si="27"/>
      </c>
      <c r="F314" s="17">
        <f t="shared" si="28"/>
      </c>
      <c r="G314" s="18">
        <f t="shared" si="29"/>
      </c>
    </row>
    <row r="315" spans="2:7" ht="12.75">
      <c r="B315" s="11">
        <f t="shared" si="24"/>
      </c>
      <c r="C315" s="17">
        <f t="shared" si="25"/>
      </c>
      <c r="D315" s="17">
        <f t="shared" si="26"/>
      </c>
      <c r="E315" s="17">
        <f t="shared" si="27"/>
      </c>
      <c r="F315" s="17">
        <f t="shared" si="28"/>
      </c>
      <c r="G315" s="18">
        <f t="shared" si="29"/>
      </c>
    </row>
    <row r="316" spans="2:7" ht="12.75">
      <c r="B316" s="11">
        <f t="shared" si="24"/>
      </c>
      <c r="C316" s="17">
        <f t="shared" si="25"/>
      </c>
      <c r="D316" s="17">
        <f t="shared" si="26"/>
      </c>
      <c r="E316" s="17">
        <f t="shared" si="27"/>
      </c>
      <c r="F316" s="17">
        <f t="shared" si="28"/>
      </c>
      <c r="G316" s="18">
        <f t="shared" si="29"/>
      </c>
    </row>
    <row r="317" spans="2:7" ht="12.75">
      <c r="B317" s="11">
        <f t="shared" si="24"/>
      </c>
      <c r="C317" s="17">
        <f t="shared" si="25"/>
      </c>
      <c r="D317" s="17">
        <f t="shared" si="26"/>
      </c>
      <c r="E317" s="17">
        <f t="shared" si="27"/>
      </c>
      <c r="F317" s="17">
        <f t="shared" si="28"/>
      </c>
      <c r="G317" s="18">
        <f t="shared" si="29"/>
      </c>
    </row>
    <row r="318" spans="2:7" ht="12.75">
      <c r="B318" s="11">
        <f t="shared" si="24"/>
      </c>
      <c r="C318" s="17">
        <f t="shared" si="25"/>
      </c>
      <c r="D318" s="17">
        <f t="shared" si="26"/>
      </c>
      <c r="E318" s="17">
        <f t="shared" si="27"/>
      </c>
      <c r="F318" s="17">
        <f t="shared" si="28"/>
      </c>
      <c r="G318" s="18">
        <f t="shared" si="29"/>
      </c>
    </row>
    <row r="319" spans="2:7" ht="12.75">
      <c r="B319" s="11">
        <f t="shared" si="24"/>
      </c>
      <c r="C319" s="17">
        <f t="shared" si="25"/>
      </c>
      <c r="D319" s="17">
        <f t="shared" si="26"/>
      </c>
      <c r="E319" s="17">
        <f t="shared" si="27"/>
      </c>
      <c r="F319" s="17">
        <f t="shared" si="28"/>
      </c>
      <c r="G319" s="18">
        <f t="shared" si="29"/>
      </c>
    </row>
    <row r="320" spans="2:7" ht="12.75">
      <c r="B320" s="11">
        <f t="shared" si="24"/>
      </c>
      <c r="C320" s="17">
        <f t="shared" si="25"/>
      </c>
      <c r="D320" s="17">
        <f t="shared" si="26"/>
      </c>
      <c r="E320" s="17">
        <f t="shared" si="27"/>
      </c>
      <c r="F320" s="17">
        <f t="shared" si="28"/>
      </c>
      <c r="G320" s="18">
        <f t="shared" si="29"/>
      </c>
    </row>
    <row r="321" spans="2:7" ht="12.75">
      <c r="B321" s="11">
        <f t="shared" si="24"/>
      </c>
      <c r="C321" s="17">
        <f t="shared" si="25"/>
      </c>
      <c r="D321" s="17">
        <f t="shared" si="26"/>
      </c>
      <c r="E321" s="17">
        <f t="shared" si="27"/>
      </c>
      <c r="F321" s="17">
        <f t="shared" si="28"/>
      </c>
      <c r="G321" s="18">
        <f t="shared" si="29"/>
      </c>
    </row>
    <row r="322" spans="2:7" ht="12.75">
      <c r="B322" s="11">
        <f t="shared" si="24"/>
      </c>
      <c r="C322" s="17">
        <f t="shared" si="25"/>
      </c>
      <c r="D322" s="17">
        <f t="shared" si="26"/>
      </c>
      <c r="E322" s="17">
        <f t="shared" si="27"/>
      </c>
      <c r="F322" s="17">
        <f t="shared" si="28"/>
      </c>
      <c r="G322" s="18">
        <f t="shared" si="29"/>
      </c>
    </row>
    <row r="323" spans="2:7" ht="12.75">
      <c r="B323" s="11">
        <f t="shared" si="24"/>
      </c>
      <c r="C323" s="17">
        <f t="shared" si="25"/>
      </c>
      <c r="D323" s="17">
        <f t="shared" si="26"/>
      </c>
      <c r="E323" s="17">
        <f t="shared" si="27"/>
      </c>
      <c r="F323" s="17">
        <f t="shared" si="28"/>
      </c>
      <c r="G323" s="18">
        <f t="shared" si="29"/>
      </c>
    </row>
    <row r="324" spans="2:7" ht="12.75">
      <c r="B324" s="11">
        <f t="shared" si="24"/>
      </c>
      <c r="C324" s="17">
        <f t="shared" si="25"/>
      </c>
      <c r="D324" s="17">
        <f t="shared" si="26"/>
      </c>
      <c r="E324" s="17">
        <f t="shared" si="27"/>
      </c>
      <c r="F324" s="17">
        <f t="shared" si="28"/>
      </c>
      <c r="G324" s="18">
        <f t="shared" si="29"/>
      </c>
    </row>
    <row r="325" spans="2:7" ht="12.75">
      <c r="B325" s="11">
        <f t="shared" si="24"/>
      </c>
      <c r="C325" s="17">
        <f t="shared" si="25"/>
      </c>
      <c r="D325" s="17">
        <f t="shared" si="26"/>
      </c>
      <c r="E325" s="17">
        <f t="shared" si="27"/>
      </c>
      <c r="F325" s="17">
        <f t="shared" si="28"/>
      </c>
      <c r="G325" s="18">
        <f t="shared" si="29"/>
      </c>
    </row>
    <row r="326" spans="2:7" ht="12.75">
      <c r="B326" s="11">
        <f t="shared" si="24"/>
      </c>
      <c r="C326" s="17">
        <f t="shared" si="25"/>
      </c>
      <c r="D326" s="17">
        <f t="shared" si="26"/>
      </c>
      <c r="E326" s="17">
        <f t="shared" si="27"/>
      </c>
      <c r="F326" s="17">
        <f t="shared" si="28"/>
      </c>
      <c r="G326" s="18">
        <f t="shared" si="29"/>
      </c>
    </row>
    <row r="327" spans="2:7" ht="12.75">
      <c r="B327" s="11">
        <f t="shared" si="24"/>
      </c>
      <c r="C327" s="17">
        <f t="shared" si="25"/>
      </c>
      <c r="D327" s="17">
        <f t="shared" si="26"/>
      </c>
      <c r="E327" s="17">
        <f t="shared" si="27"/>
      </c>
      <c r="F327" s="17">
        <f t="shared" si="28"/>
      </c>
      <c r="G327" s="18">
        <f t="shared" si="29"/>
      </c>
    </row>
    <row r="328" spans="2:7" ht="12.75">
      <c r="B328" s="11">
        <f t="shared" si="24"/>
      </c>
      <c r="C328" s="17">
        <f t="shared" si="25"/>
      </c>
      <c r="D328" s="17">
        <f t="shared" si="26"/>
      </c>
      <c r="E328" s="17">
        <f t="shared" si="27"/>
      </c>
      <c r="F328" s="17">
        <f t="shared" si="28"/>
      </c>
      <c r="G328" s="18">
        <f t="shared" si="29"/>
      </c>
    </row>
    <row r="329" spans="2:7" ht="12.75">
      <c r="B329" s="11">
        <f t="shared" si="24"/>
      </c>
      <c r="C329" s="17">
        <f t="shared" si="25"/>
      </c>
      <c r="D329" s="17">
        <f t="shared" si="26"/>
      </c>
      <c r="E329" s="17">
        <f t="shared" si="27"/>
      </c>
      <c r="F329" s="17">
        <f t="shared" si="28"/>
      </c>
      <c r="G329" s="18">
        <f t="shared" si="29"/>
      </c>
    </row>
    <row r="330" spans="2:7" ht="12.75">
      <c r="B330" s="11">
        <f t="shared" si="24"/>
      </c>
      <c r="C330" s="17">
        <f t="shared" si="25"/>
      </c>
      <c r="D330" s="17">
        <f t="shared" si="26"/>
      </c>
      <c r="E330" s="17">
        <f t="shared" si="27"/>
      </c>
      <c r="F330" s="17">
        <f t="shared" si="28"/>
      </c>
      <c r="G330" s="18">
        <f t="shared" si="29"/>
      </c>
    </row>
    <row r="331" spans="2:7" ht="12.75">
      <c r="B331" s="11">
        <f t="shared" si="24"/>
      </c>
      <c r="C331" s="17">
        <f t="shared" si="25"/>
      </c>
      <c r="D331" s="17">
        <f t="shared" si="26"/>
      </c>
      <c r="E331" s="17">
        <f t="shared" si="27"/>
      </c>
      <c r="F331" s="17">
        <f t="shared" si="28"/>
      </c>
      <c r="G331" s="18">
        <f t="shared" si="29"/>
      </c>
    </row>
    <row r="332" spans="2:7" ht="12.75">
      <c r="B332" s="11">
        <f t="shared" si="24"/>
      </c>
      <c r="C332" s="17">
        <f t="shared" si="25"/>
      </c>
      <c r="D332" s="17">
        <f t="shared" si="26"/>
      </c>
      <c r="E332" s="17">
        <f t="shared" si="27"/>
      </c>
      <c r="F332" s="17">
        <f t="shared" si="28"/>
      </c>
      <c r="G332" s="18">
        <f t="shared" si="29"/>
      </c>
    </row>
    <row r="333" spans="2:7" ht="12.75">
      <c r="B333" s="11">
        <f t="shared" si="24"/>
      </c>
      <c r="C333" s="17">
        <f t="shared" si="25"/>
      </c>
      <c r="D333" s="17">
        <f t="shared" si="26"/>
      </c>
      <c r="E333" s="17">
        <f t="shared" si="27"/>
      </c>
      <c r="F333" s="17">
        <f t="shared" si="28"/>
      </c>
      <c r="G333" s="18">
        <f t="shared" si="29"/>
      </c>
    </row>
    <row r="334" spans="2:7" ht="12.75">
      <c r="B334" s="11">
        <f t="shared" si="24"/>
      </c>
      <c r="C334" s="17">
        <f t="shared" si="25"/>
      </c>
      <c r="D334" s="17">
        <f t="shared" si="26"/>
      </c>
      <c r="E334" s="17">
        <f t="shared" si="27"/>
      </c>
      <c r="F334" s="17">
        <f t="shared" si="28"/>
      </c>
      <c r="G334" s="18">
        <f t="shared" si="29"/>
      </c>
    </row>
    <row r="335" spans="2:7" ht="12.75">
      <c r="B335" s="11">
        <f t="shared" si="24"/>
      </c>
      <c r="C335" s="17">
        <f t="shared" si="25"/>
      </c>
      <c r="D335" s="17">
        <f t="shared" si="26"/>
      </c>
      <c r="E335" s="17">
        <f t="shared" si="27"/>
      </c>
      <c r="F335" s="17">
        <f t="shared" si="28"/>
      </c>
      <c r="G335" s="18">
        <f t="shared" si="29"/>
      </c>
    </row>
    <row r="336" spans="2:7" ht="12.75">
      <c r="B336" s="11">
        <f aca="true" t="shared" si="30" ref="B336:B375">IF(((ROW()-nSkip)&lt;=$G$9),(ROW()-nSkip),"")</f>
      </c>
      <c r="C336" s="17">
        <f t="shared" si="25"/>
      </c>
      <c r="D336" s="17">
        <f t="shared" si="26"/>
      </c>
      <c r="E336" s="17">
        <f t="shared" si="27"/>
      </c>
      <c r="F336" s="17">
        <f t="shared" si="28"/>
      </c>
      <c r="G336" s="18">
        <f t="shared" si="29"/>
      </c>
    </row>
    <row r="337" spans="2:7" ht="12.75">
      <c r="B337" s="11">
        <f t="shared" si="30"/>
      </c>
      <c r="C337" s="17">
        <f aca="true" t="shared" si="31" ref="C337:C375">IF((B337&lt;=$G$9),-PMT(($G$5/$G$8),$G$9,$G$4),"")</f>
      </c>
      <c r="D337" s="17">
        <f aca="true" t="shared" si="32" ref="D337:D375">IF(((ROW()-nSkip)&lt;=$G$9),-PPMT(($G$5/$G$8),B337,$G$9,$G$4),"")</f>
      </c>
      <c r="E337" s="17">
        <f aca="true" t="shared" si="33" ref="E337:E375">IF(((ROW()-nSkip)&lt;=$G$9),-IPMT(($G$5/$G$8),B337,$G$9,$G$4),"")</f>
      </c>
      <c r="F337" s="17">
        <f aca="true" t="shared" si="34" ref="F337:F375">IF(((ROW()-nSkip)&lt;=$G$9),(E337+F336),"")</f>
      </c>
      <c r="G337" s="18">
        <f aca="true" t="shared" si="35" ref="G337:G375">IF(((ROW()-nSkip)&lt;=$G$9),(G336-D337),"")</f>
      </c>
    </row>
    <row r="338" spans="2:7" ht="12.75">
      <c r="B338" s="11">
        <f t="shared" si="30"/>
      </c>
      <c r="C338" s="17">
        <f t="shared" si="31"/>
      </c>
      <c r="D338" s="17">
        <f t="shared" si="32"/>
      </c>
      <c r="E338" s="17">
        <f t="shared" si="33"/>
      </c>
      <c r="F338" s="17">
        <f t="shared" si="34"/>
      </c>
      <c r="G338" s="18">
        <f t="shared" si="35"/>
      </c>
    </row>
    <row r="339" spans="2:7" ht="12.75">
      <c r="B339" s="11">
        <f t="shared" si="30"/>
      </c>
      <c r="C339" s="17">
        <f t="shared" si="31"/>
      </c>
      <c r="D339" s="17">
        <f t="shared" si="32"/>
      </c>
      <c r="E339" s="17">
        <f t="shared" si="33"/>
      </c>
      <c r="F339" s="17">
        <f t="shared" si="34"/>
      </c>
      <c r="G339" s="18">
        <f t="shared" si="35"/>
      </c>
    </row>
    <row r="340" spans="2:7" ht="12.75">
      <c r="B340" s="11">
        <f t="shared" si="30"/>
      </c>
      <c r="C340" s="17">
        <f t="shared" si="31"/>
      </c>
      <c r="D340" s="17">
        <f t="shared" si="32"/>
      </c>
      <c r="E340" s="17">
        <f t="shared" si="33"/>
      </c>
      <c r="F340" s="17">
        <f t="shared" si="34"/>
      </c>
      <c r="G340" s="18">
        <f t="shared" si="35"/>
      </c>
    </row>
    <row r="341" spans="2:7" ht="12.75">
      <c r="B341" s="11">
        <f t="shared" si="30"/>
      </c>
      <c r="C341" s="17">
        <f t="shared" si="31"/>
      </c>
      <c r="D341" s="17">
        <f t="shared" si="32"/>
      </c>
      <c r="E341" s="17">
        <f t="shared" si="33"/>
      </c>
      <c r="F341" s="17">
        <f t="shared" si="34"/>
      </c>
      <c r="G341" s="18">
        <f t="shared" si="35"/>
      </c>
    </row>
    <row r="342" spans="2:7" ht="12.75">
      <c r="B342" s="11">
        <f t="shared" si="30"/>
      </c>
      <c r="C342" s="17">
        <f t="shared" si="31"/>
      </c>
      <c r="D342" s="17">
        <f t="shared" si="32"/>
      </c>
      <c r="E342" s="17">
        <f t="shared" si="33"/>
      </c>
      <c r="F342" s="17">
        <f t="shared" si="34"/>
      </c>
      <c r="G342" s="18">
        <f t="shared" si="35"/>
      </c>
    </row>
    <row r="343" spans="2:7" ht="12.75">
      <c r="B343" s="11">
        <f t="shared" si="30"/>
      </c>
      <c r="C343" s="17">
        <f t="shared" si="31"/>
      </c>
      <c r="D343" s="17">
        <f t="shared" si="32"/>
      </c>
      <c r="E343" s="17">
        <f t="shared" si="33"/>
      </c>
      <c r="F343" s="17">
        <f t="shared" si="34"/>
      </c>
      <c r="G343" s="18">
        <f t="shared" si="35"/>
      </c>
    </row>
    <row r="344" spans="2:7" ht="12.75">
      <c r="B344" s="11">
        <f t="shared" si="30"/>
      </c>
      <c r="C344" s="17">
        <f t="shared" si="31"/>
      </c>
      <c r="D344" s="17">
        <f t="shared" si="32"/>
      </c>
      <c r="E344" s="17">
        <f t="shared" si="33"/>
      </c>
      <c r="F344" s="17">
        <f t="shared" si="34"/>
      </c>
      <c r="G344" s="18">
        <f t="shared" si="35"/>
      </c>
    </row>
    <row r="345" spans="2:7" ht="12.75">
      <c r="B345" s="11">
        <f t="shared" si="30"/>
      </c>
      <c r="C345" s="17">
        <f t="shared" si="31"/>
      </c>
      <c r="D345" s="17">
        <f t="shared" si="32"/>
      </c>
      <c r="E345" s="17">
        <f t="shared" si="33"/>
      </c>
      <c r="F345" s="17">
        <f t="shared" si="34"/>
      </c>
      <c r="G345" s="18">
        <f t="shared" si="35"/>
      </c>
    </row>
    <row r="346" spans="2:7" ht="12.75">
      <c r="B346" s="11">
        <f t="shared" si="30"/>
      </c>
      <c r="C346" s="17">
        <f t="shared" si="31"/>
      </c>
      <c r="D346" s="17">
        <f t="shared" si="32"/>
      </c>
      <c r="E346" s="17">
        <f t="shared" si="33"/>
      </c>
      <c r="F346" s="17">
        <f t="shared" si="34"/>
      </c>
      <c r="G346" s="18">
        <f t="shared" si="35"/>
      </c>
    </row>
    <row r="347" spans="2:7" ht="12.75">
      <c r="B347" s="11">
        <f t="shared" si="30"/>
      </c>
      <c r="C347" s="17">
        <f t="shared" si="31"/>
      </c>
      <c r="D347" s="17">
        <f t="shared" si="32"/>
      </c>
      <c r="E347" s="17">
        <f t="shared" si="33"/>
      </c>
      <c r="F347" s="17">
        <f t="shared" si="34"/>
      </c>
      <c r="G347" s="18">
        <f t="shared" si="35"/>
      </c>
    </row>
    <row r="348" spans="2:7" ht="12.75">
      <c r="B348" s="11">
        <f t="shared" si="30"/>
      </c>
      <c r="C348" s="17">
        <f t="shared" si="31"/>
      </c>
      <c r="D348" s="17">
        <f t="shared" si="32"/>
      </c>
      <c r="E348" s="17">
        <f t="shared" si="33"/>
      </c>
      <c r="F348" s="17">
        <f t="shared" si="34"/>
      </c>
      <c r="G348" s="18">
        <f t="shared" si="35"/>
      </c>
    </row>
    <row r="349" spans="2:7" ht="12.75">
      <c r="B349" s="11">
        <f t="shared" si="30"/>
      </c>
      <c r="C349" s="17">
        <f t="shared" si="31"/>
      </c>
      <c r="D349" s="17">
        <f t="shared" si="32"/>
      </c>
      <c r="E349" s="17">
        <f t="shared" si="33"/>
      </c>
      <c r="F349" s="17">
        <f t="shared" si="34"/>
      </c>
      <c r="G349" s="18">
        <f t="shared" si="35"/>
      </c>
    </row>
    <row r="350" spans="2:7" ht="12.75">
      <c r="B350" s="11">
        <f t="shared" si="30"/>
      </c>
      <c r="C350" s="17">
        <f t="shared" si="31"/>
      </c>
      <c r="D350" s="17">
        <f t="shared" si="32"/>
      </c>
      <c r="E350" s="17">
        <f t="shared" si="33"/>
      </c>
      <c r="F350" s="17">
        <f t="shared" si="34"/>
      </c>
      <c r="G350" s="18">
        <f t="shared" si="35"/>
      </c>
    </row>
    <row r="351" spans="2:7" ht="12.75">
      <c r="B351" s="11">
        <f t="shared" si="30"/>
      </c>
      <c r="C351" s="17">
        <f t="shared" si="31"/>
      </c>
      <c r="D351" s="17">
        <f t="shared" si="32"/>
      </c>
      <c r="E351" s="17">
        <f t="shared" si="33"/>
      </c>
      <c r="F351" s="17">
        <f t="shared" si="34"/>
      </c>
      <c r="G351" s="18">
        <f t="shared" si="35"/>
      </c>
    </row>
    <row r="352" spans="2:7" ht="12.75">
      <c r="B352" s="11">
        <f t="shared" si="30"/>
      </c>
      <c r="C352" s="17">
        <f t="shared" si="31"/>
      </c>
      <c r="D352" s="17">
        <f t="shared" si="32"/>
      </c>
      <c r="E352" s="17">
        <f t="shared" si="33"/>
      </c>
      <c r="F352" s="17">
        <f t="shared" si="34"/>
      </c>
      <c r="G352" s="18">
        <f t="shared" si="35"/>
      </c>
    </row>
    <row r="353" spans="2:7" ht="12.75">
      <c r="B353" s="11">
        <f t="shared" si="30"/>
      </c>
      <c r="C353" s="17">
        <f t="shared" si="31"/>
      </c>
      <c r="D353" s="17">
        <f t="shared" si="32"/>
      </c>
      <c r="E353" s="17">
        <f t="shared" si="33"/>
      </c>
      <c r="F353" s="17">
        <f t="shared" si="34"/>
      </c>
      <c r="G353" s="18">
        <f t="shared" si="35"/>
      </c>
    </row>
    <row r="354" spans="2:7" ht="12.75">
      <c r="B354" s="11">
        <f t="shared" si="30"/>
      </c>
      <c r="C354" s="17">
        <f t="shared" si="31"/>
      </c>
      <c r="D354" s="17">
        <f t="shared" si="32"/>
      </c>
      <c r="E354" s="17">
        <f t="shared" si="33"/>
      </c>
      <c r="F354" s="17">
        <f t="shared" si="34"/>
      </c>
      <c r="G354" s="18">
        <f t="shared" si="35"/>
      </c>
    </row>
    <row r="355" spans="2:7" ht="12.75">
      <c r="B355" s="11">
        <f t="shared" si="30"/>
      </c>
      <c r="C355" s="17">
        <f t="shared" si="31"/>
      </c>
      <c r="D355" s="17">
        <f t="shared" si="32"/>
      </c>
      <c r="E355" s="17">
        <f t="shared" si="33"/>
      </c>
      <c r="F355" s="17">
        <f t="shared" si="34"/>
      </c>
      <c r="G355" s="18">
        <f t="shared" si="35"/>
      </c>
    </row>
    <row r="356" spans="2:7" ht="12.75">
      <c r="B356" s="11">
        <f t="shared" si="30"/>
      </c>
      <c r="C356" s="17">
        <f t="shared" si="31"/>
      </c>
      <c r="D356" s="17">
        <f t="shared" si="32"/>
      </c>
      <c r="E356" s="17">
        <f t="shared" si="33"/>
      </c>
      <c r="F356" s="17">
        <f t="shared" si="34"/>
      </c>
      <c r="G356" s="18">
        <f t="shared" si="35"/>
      </c>
    </row>
    <row r="357" spans="2:7" ht="12.75">
      <c r="B357" s="11">
        <f t="shared" si="30"/>
      </c>
      <c r="C357" s="17">
        <f t="shared" si="31"/>
      </c>
      <c r="D357" s="17">
        <f t="shared" si="32"/>
      </c>
      <c r="E357" s="17">
        <f t="shared" si="33"/>
      </c>
      <c r="F357" s="17">
        <f t="shared" si="34"/>
      </c>
      <c r="G357" s="18">
        <f t="shared" si="35"/>
      </c>
    </row>
    <row r="358" spans="2:7" ht="12.75">
      <c r="B358" s="11">
        <f t="shared" si="30"/>
      </c>
      <c r="C358" s="17">
        <f t="shared" si="31"/>
      </c>
      <c r="D358" s="17">
        <f t="shared" si="32"/>
      </c>
      <c r="E358" s="17">
        <f t="shared" si="33"/>
      </c>
      <c r="F358" s="17">
        <f t="shared" si="34"/>
      </c>
      <c r="G358" s="18">
        <f t="shared" si="35"/>
      </c>
    </row>
    <row r="359" spans="2:7" ht="12.75">
      <c r="B359" s="11">
        <f t="shared" si="30"/>
      </c>
      <c r="C359" s="17">
        <f t="shared" si="31"/>
      </c>
      <c r="D359" s="17">
        <f t="shared" si="32"/>
      </c>
      <c r="E359" s="17">
        <f t="shared" si="33"/>
      </c>
      <c r="F359" s="17">
        <f t="shared" si="34"/>
      </c>
      <c r="G359" s="18">
        <f t="shared" si="35"/>
      </c>
    </row>
    <row r="360" spans="2:7" ht="12.75">
      <c r="B360" s="11">
        <f t="shared" si="30"/>
      </c>
      <c r="C360" s="17">
        <f t="shared" si="31"/>
      </c>
      <c r="D360" s="17">
        <f t="shared" si="32"/>
      </c>
      <c r="E360" s="17">
        <f t="shared" si="33"/>
      </c>
      <c r="F360" s="17">
        <f t="shared" si="34"/>
      </c>
      <c r="G360" s="18">
        <f t="shared" si="35"/>
      </c>
    </row>
    <row r="361" spans="2:7" ht="12.75">
      <c r="B361" s="11">
        <f t="shared" si="30"/>
      </c>
      <c r="C361" s="17">
        <f t="shared" si="31"/>
      </c>
      <c r="D361" s="17">
        <f t="shared" si="32"/>
      </c>
      <c r="E361" s="17">
        <f t="shared" si="33"/>
      </c>
      <c r="F361" s="17">
        <f t="shared" si="34"/>
      </c>
      <c r="G361" s="18">
        <f t="shared" si="35"/>
      </c>
    </row>
    <row r="362" spans="2:7" ht="12.75">
      <c r="B362" s="11">
        <f t="shared" si="30"/>
      </c>
      <c r="C362" s="17">
        <f t="shared" si="31"/>
      </c>
      <c r="D362" s="17">
        <f t="shared" si="32"/>
      </c>
      <c r="E362" s="17">
        <f t="shared" si="33"/>
      </c>
      <c r="F362" s="17">
        <f t="shared" si="34"/>
      </c>
      <c r="G362" s="18">
        <f t="shared" si="35"/>
      </c>
    </row>
    <row r="363" spans="2:7" ht="12.75">
      <c r="B363" s="11">
        <f t="shared" si="30"/>
      </c>
      <c r="C363" s="17">
        <f t="shared" si="31"/>
      </c>
      <c r="D363" s="17">
        <f t="shared" si="32"/>
      </c>
      <c r="E363" s="17">
        <f t="shared" si="33"/>
      </c>
      <c r="F363" s="17">
        <f t="shared" si="34"/>
      </c>
      <c r="G363" s="18">
        <f t="shared" si="35"/>
      </c>
    </row>
    <row r="364" spans="2:7" ht="12.75">
      <c r="B364" s="11">
        <f t="shared" si="30"/>
      </c>
      <c r="C364" s="17">
        <f t="shared" si="31"/>
      </c>
      <c r="D364" s="17">
        <f t="shared" si="32"/>
      </c>
      <c r="E364" s="17">
        <f t="shared" si="33"/>
      </c>
      <c r="F364" s="17">
        <f t="shared" si="34"/>
      </c>
      <c r="G364" s="18">
        <f t="shared" si="35"/>
      </c>
    </row>
    <row r="365" spans="2:7" ht="12.75">
      <c r="B365" s="11">
        <f t="shared" si="30"/>
      </c>
      <c r="C365" s="17">
        <f t="shared" si="31"/>
      </c>
      <c r="D365" s="17">
        <f t="shared" si="32"/>
      </c>
      <c r="E365" s="17">
        <f t="shared" si="33"/>
      </c>
      <c r="F365" s="17">
        <f t="shared" si="34"/>
      </c>
      <c r="G365" s="18">
        <f t="shared" si="35"/>
      </c>
    </row>
    <row r="366" spans="2:7" ht="12.75">
      <c r="B366" s="11">
        <f t="shared" si="30"/>
      </c>
      <c r="C366" s="17">
        <f t="shared" si="31"/>
      </c>
      <c r="D366" s="17">
        <f t="shared" si="32"/>
      </c>
      <c r="E366" s="17">
        <f t="shared" si="33"/>
      </c>
      <c r="F366" s="17">
        <f t="shared" si="34"/>
      </c>
      <c r="G366" s="18">
        <f t="shared" si="35"/>
      </c>
    </row>
    <row r="367" spans="2:7" ht="12.75">
      <c r="B367" s="11">
        <f t="shared" si="30"/>
      </c>
      <c r="C367" s="17">
        <f t="shared" si="31"/>
      </c>
      <c r="D367" s="17">
        <f t="shared" si="32"/>
      </c>
      <c r="E367" s="17">
        <f t="shared" si="33"/>
      </c>
      <c r="F367" s="17">
        <f t="shared" si="34"/>
      </c>
      <c r="G367" s="18">
        <f t="shared" si="35"/>
      </c>
    </row>
    <row r="368" spans="2:7" ht="12.75">
      <c r="B368" s="11">
        <f t="shared" si="30"/>
      </c>
      <c r="C368" s="17">
        <f t="shared" si="31"/>
      </c>
      <c r="D368" s="17">
        <f t="shared" si="32"/>
      </c>
      <c r="E368" s="17">
        <f t="shared" si="33"/>
      </c>
      <c r="F368" s="17">
        <f t="shared" si="34"/>
      </c>
      <c r="G368" s="18">
        <f t="shared" si="35"/>
      </c>
    </row>
    <row r="369" spans="2:7" ht="12.75">
      <c r="B369" s="11">
        <f t="shared" si="30"/>
      </c>
      <c r="C369" s="17">
        <f t="shared" si="31"/>
      </c>
      <c r="D369" s="17">
        <f t="shared" si="32"/>
      </c>
      <c r="E369" s="17">
        <f t="shared" si="33"/>
      </c>
      <c r="F369" s="17">
        <f t="shared" si="34"/>
      </c>
      <c r="G369" s="18">
        <f t="shared" si="35"/>
      </c>
    </row>
    <row r="370" spans="2:7" ht="12.75">
      <c r="B370" s="11">
        <f t="shared" si="30"/>
      </c>
      <c r="C370" s="17">
        <f t="shared" si="31"/>
      </c>
      <c r="D370" s="17">
        <f t="shared" si="32"/>
      </c>
      <c r="E370" s="17">
        <f t="shared" si="33"/>
      </c>
      <c r="F370" s="17">
        <f t="shared" si="34"/>
      </c>
      <c r="G370" s="18">
        <f t="shared" si="35"/>
      </c>
    </row>
    <row r="371" spans="2:7" ht="12.75">
      <c r="B371" s="11">
        <f t="shared" si="30"/>
      </c>
      <c r="C371" s="17">
        <f t="shared" si="31"/>
      </c>
      <c r="D371" s="17">
        <f t="shared" si="32"/>
      </c>
      <c r="E371" s="17">
        <f t="shared" si="33"/>
      </c>
      <c r="F371" s="17">
        <f t="shared" si="34"/>
      </c>
      <c r="G371" s="18">
        <f t="shared" si="35"/>
      </c>
    </row>
    <row r="372" spans="2:7" ht="12.75">
      <c r="B372" s="11">
        <f t="shared" si="30"/>
      </c>
      <c r="C372" s="17">
        <f t="shared" si="31"/>
      </c>
      <c r="D372" s="17">
        <f t="shared" si="32"/>
      </c>
      <c r="E372" s="17">
        <f t="shared" si="33"/>
      </c>
      <c r="F372" s="17">
        <f t="shared" si="34"/>
      </c>
      <c r="G372" s="18">
        <f t="shared" si="35"/>
      </c>
    </row>
    <row r="373" spans="2:7" ht="12.75">
      <c r="B373" s="11">
        <f t="shared" si="30"/>
      </c>
      <c r="C373" s="17">
        <f t="shared" si="31"/>
      </c>
      <c r="D373" s="17">
        <f t="shared" si="32"/>
      </c>
      <c r="E373" s="17">
        <f t="shared" si="33"/>
      </c>
      <c r="F373" s="17">
        <f t="shared" si="34"/>
      </c>
      <c r="G373" s="18">
        <f t="shared" si="35"/>
      </c>
    </row>
    <row r="374" spans="2:7" ht="12.75">
      <c r="B374" s="11">
        <f t="shared" si="30"/>
      </c>
      <c r="C374" s="17">
        <f t="shared" si="31"/>
      </c>
      <c r="D374" s="17">
        <f t="shared" si="32"/>
      </c>
      <c r="E374" s="17">
        <f t="shared" si="33"/>
      </c>
      <c r="F374" s="17">
        <f t="shared" si="34"/>
      </c>
      <c r="G374" s="18">
        <f t="shared" si="35"/>
      </c>
    </row>
    <row r="375" spans="2:7" ht="13.5" thickBot="1">
      <c r="B375" s="12">
        <f t="shared" si="30"/>
      </c>
      <c r="C375" s="19">
        <f t="shared" si="31"/>
      </c>
      <c r="D375" s="19">
        <f t="shared" si="32"/>
      </c>
      <c r="E375" s="19">
        <f t="shared" si="33"/>
      </c>
      <c r="F375" s="19">
        <f t="shared" si="34"/>
      </c>
      <c r="G375" s="20">
        <f t="shared" si="35"/>
      </c>
    </row>
    <row r="376" ht="12.75"/>
  </sheetData>
  <sheetProtection sheet="1" objects="1" scenarios="1"/>
  <mergeCells count="12">
    <mergeCell ref="E12:F12"/>
    <mergeCell ref="E13:F13"/>
    <mergeCell ref="A2:H2"/>
    <mergeCell ref="B4:D13"/>
    <mergeCell ref="E4:F4"/>
    <mergeCell ref="E5:F5"/>
    <mergeCell ref="E6:F6"/>
    <mergeCell ref="E7:F7"/>
    <mergeCell ref="E8:F8"/>
    <mergeCell ref="E9:F9"/>
    <mergeCell ref="E10:F10"/>
    <mergeCell ref="E11:F11"/>
  </mergeCells>
  <printOptions/>
  <pageMargins left="0.787401575" right="0.787401575" top="0.984251969" bottom="0.984251969" header="0.4921259845" footer="0.4921259845"/>
  <pageSetup orientation="portrait" paperSize="9" r:id="rId1"/>
</worksheet>
</file>

<file path=xl/worksheets/sheet5.xml><?xml version="1.0" encoding="utf-8"?>
<worksheet xmlns="http://schemas.openxmlformats.org/spreadsheetml/2006/main" xmlns:r="http://schemas.openxmlformats.org/officeDocument/2006/relationships">
  <dimension ref="A1:H375"/>
  <sheetViews>
    <sheetView zoomScalePageLayoutView="0" workbookViewId="0" topLeftCell="A1">
      <selection activeCell="H10" sqref="H10"/>
    </sheetView>
  </sheetViews>
  <sheetFormatPr defaultColWidth="0" defaultRowHeight="12" customHeight="1" zeroHeight="1"/>
  <cols>
    <col min="1" max="1" width="0.875" style="1" customWidth="1"/>
    <col min="2" max="2" width="8.125" style="2" customWidth="1"/>
    <col min="3" max="7" width="11.875" style="1" customWidth="1"/>
    <col min="8" max="8" width="13.125" style="2" customWidth="1"/>
    <col min="9" max="16384" width="0" style="1" hidden="1" customWidth="1"/>
  </cols>
  <sheetData>
    <row r="1" ht="0.75" customHeight="1">
      <c r="H1" s="115" t="s">
        <v>68</v>
      </c>
    </row>
    <row r="2" spans="1:8" ht="27">
      <c r="A2" s="177" t="s">
        <v>69</v>
      </c>
      <c r="B2" s="178"/>
      <c r="C2" s="178"/>
      <c r="D2" s="178"/>
      <c r="E2" s="178"/>
      <c r="F2" s="178"/>
      <c r="G2" s="178"/>
      <c r="H2" s="178"/>
    </row>
    <row r="3" spans="3:7" ht="13.5" thickBot="1">
      <c r="C3" s="2"/>
      <c r="E3" s="2"/>
      <c r="F3" s="2"/>
      <c r="G3" s="2"/>
    </row>
    <row r="4" spans="2:7" ht="12.75">
      <c r="B4" s="179" t="s">
        <v>71</v>
      </c>
      <c r="C4" s="180"/>
      <c r="D4" s="180"/>
      <c r="E4" s="181" t="s">
        <v>72</v>
      </c>
      <c r="F4" s="182"/>
      <c r="G4" s="13">
        <v>0</v>
      </c>
    </row>
    <row r="5" spans="2:7" ht="13.5" thickBot="1">
      <c r="B5" s="180"/>
      <c r="C5" s="180"/>
      <c r="D5" s="180"/>
      <c r="E5" s="183" t="s">
        <v>73</v>
      </c>
      <c r="F5" s="184"/>
      <c r="G5" s="3">
        <v>0</v>
      </c>
    </row>
    <row r="6" spans="2:7" ht="13.5" thickBot="1">
      <c r="B6" s="180"/>
      <c r="C6" s="180"/>
      <c r="D6" s="180"/>
      <c r="E6" s="185"/>
      <c r="F6" s="186"/>
      <c r="G6" s="4"/>
    </row>
    <row r="7" spans="2:7" ht="12.75">
      <c r="B7" s="180"/>
      <c r="C7" s="180"/>
      <c r="D7" s="180"/>
      <c r="E7" s="181" t="s">
        <v>74</v>
      </c>
      <c r="F7" s="182"/>
      <c r="G7" s="5">
        <v>5</v>
      </c>
    </row>
    <row r="8" spans="2:7" ht="12.75" customHeight="1">
      <c r="B8" s="180"/>
      <c r="C8" s="180"/>
      <c r="D8" s="180"/>
      <c r="E8" s="187" t="s">
        <v>75</v>
      </c>
      <c r="F8" s="188"/>
      <c r="G8" s="6">
        <v>12</v>
      </c>
    </row>
    <row r="9" spans="2:7" ht="13.5" thickBot="1">
      <c r="B9" s="180"/>
      <c r="C9" s="180"/>
      <c r="D9" s="180"/>
      <c r="E9" s="183" t="s">
        <v>76</v>
      </c>
      <c r="F9" s="184"/>
      <c r="G9" s="7">
        <f>G7*G8</f>
        <v>60</v>
      </c>
    </row>
    <row r="10" spans="2:7" ht="13.5" thickBot="1">
      <c r="B10" s="180"/>
      <c r="C10" s="180"/>
      <c r="D10" s="180"/>
      <c r="E10" s="185"/>
      <c r="F10" s="186"/>
      <c r="G10" s="4"/>
    </row>
    <row r="11" spans="2:7" ht="12.75">
      <c r="B11" s="180"/>
      <c r="C11" s="180"/>
      <c r="D11" s="180"/>
      <c r="E11" s="181" t="s">
        <v>77</v>
      </c>
      <c r="F11" s="182"/>
      <c r="G11" s="14">
        <f>-PMT((G5/G8),G9,G4)</f>
        <v>0</v>
      </c>
    </row>
    <row r="12" spans="2:7" ht="12.75">
      <c r="B12" s="180"/>
      <c r="C12" s="180"/>
      <c r="D12" s="180"/>
      <c r="E12" s="187" t="s">
        <v>78</v>
      </c>
      <c r="F12" s="188"/>
      <c r="G12" s="15">
        <f>G13-G4</f>
        <v>0</v>
      </c>
    </row>
    <row r="13" spans="2:7" ht="19.5" customHeight="1" thickBot="1">
      <c r="B13" s="180"/>
      <c r="C13" s="180"/>
      <c r="D13" s="180"/>
      <c r="E13" s="183" t="s">
        <v>39</v>
      </c>
      <c r="F13" s="184"/>
      <c r="G13" s="16">
        <f>G11*G9</f>
        <v>0</v>
      </c>
    </row>
    <row r="14" ht="12.75" customHeight="1" thickBot="1"/>
    <row r="15" spans="2:7" ht="33" customHeight="1">
      <c r="B15" s="8" t="s">
        <v>55</v>
      </c>
      <c r="C15" s="9" t="s">
        <v>56</v>
      </c>
      <c r="D15" s="9" t="s">
        <v>57</v>
      </c>
      <c r="E15" s="9" t="s">
        <v>58</v>
      </c>
      <c r="F15" s="9" t="s">
        <v>59</v>
      </c>
      <c r="G15" s="10" t="s">
        <v>60</v>
      </c>
    </row>
    <row r="16" spans="2:8" ht="12" customHeight="1">
      <c r="B16" s="11">
        <f aca="true" t="shared" si="0" ref="B16:B79">IF(((ROW()-nSkip)&lt;=$G$9),(ROW()-nSkip),"")</f>
        <v>1</v>
      </c>
      <c r="C16" s="17">
        <f>IF((B16&lt;=$G$9),-PMT(($G$5/$G$8),$G$9,$G$4),"")</f>
        <v>0</v>
      </c>
      <c r="D16" s="17">
        <f>IF(((ROW()-nSkip)&lt;=$G$9),-PPMT(($G$5/$G$8),B16,$G$9,$G$4),"")</f>
        <v>0</v>
      </c>
      <c r="E16" s="17">
        <f>IF(((ROW()-nSkip)&lt;=$G$9),-IPMT(($G$5/$G$8),B16,$G$9,$G$4),"")</f>
        <v>0</v>
      </c>
      <c r="F16" s="17">
        <f>IF(((ROW()-nSkip)&lt;=$G$9),E16,"")</f>
        <v>0</v>
      </c>
      <c r="G16" s="18">
        <f>IF(((ROW()-nSkip)&lt;=$G$9),(G4-D16),"")</f>
        <v>0</v>
      </c>
      <c r="H16" s="117" t="s">
        <v>31</v>
      </c>
    </row>
    <row r="17" spans="2:8" ht="12" customHeight="1">
      <c r="B17" s="11">
        <f t="shared" si="0"/>
        <v>2</v>
      </c>
      <c r="C17" s="17">
        <f aca="true" t="shared" si="1" ref="C17:C80">IF((B17&lt;=$G$9),-PMT(($G$5/$G$8),$G$9,$G$4),"")</f>
        <v>0</v>
      </c>
      <c r="D17" s="17">
        <f aca="true" t="shared" si="2" ref="D17:D80">IF(((ROW()-nSkip)&lt;=$G$9),-PPMT(($G$5/$G$8),B17,$G$9,$G$4),"")</f>
        <v>0</v>
      </c>
      <c r="E17" s="17">
        <f aca="true" t="shared" si="3" ref="E17:E80">IF(((ROW()-nSkip)&lt;=$G$9),-IPMT(($G$5/$G$8),B17,$G$9,$G$4),"")</f>
        <v>0</v>
      </c>
      <c r="F17" s="17">
        <f aca="true" t="shared" si="4" ref="F17:F80">IF(((ROW()-nSkip)&lt;=$G$9),(E17+F16),"")</f>
        <v>0</v>
      </c>
      <c r="G17" s="18">
        <f aca="true" t="shared" si="5" ref="G17:G80">IF(((ROW()-nSkip)&lt;=$G$9),(G16-D17),"")</f>
        <v>0</v>
      </c>
      <c r="H17" s="116">
        <f>SUM(D16:D27)</f>
        <v>0</v>
      </c>
    </row>
    <row r="18" spans="2:8" ht="12" customHeight="1">
      <c r="B18" s="11">
        <f t="shared" si="0"/>
        <v>3</v>
      </c>
      <c r="C18" s="17">
        <f t="shared" si="1"/>
        <v>0</v>
      </c>
      <c r="D18" s="17">
        <f t="shared" si="2"/>
        <v>0</v>
      </c>
      <c r="E18" s="17">
        <f t="shared" si="3"/>
        <v>0</v>
      </c>
      <c r="F18" s="17">
        <f t="shared" si="4"/>
        <v>0</v>
      </c>
      <c r="G18" s="18">
        <f t="shared" si="5"/>
        <v>0</v>
      </c>
      <c r="H18" s="117" t="s">
        <v>32</v>
      </c>
    </row>
    <row r="19" spans="2:8" ht="12" customHeight="1">
      <c r="B19" s="11">
        <f t="shared" si="0"/>
        <v>4</v>
      </c>
      <c r="C19" s="17">
        <f t="shared" si="1"/>
        <v>0</v>
      </c>
      <c r="D19" s="17">
        <f t="shared" si="2"/>
        <v>0</v>
      </c>
      <c r="E19" s="17">
        <f t="shared" si="3"/>
        <v>0</v>
      </c>
      <c r="F19" s="17">
        <f t="shared" si="4"/>
        <v>0</v>
      </c>
      <c r="G19" s="18">
        <f t="shared" si="5"/>
        <v>0</v>
      </c>
      <c r="H19" s="116">
        <f>SUM(D28:D39)</f>
        <v>0</v>
      </c>
    </row>
    <row r="20" spans="2:8" ht="12.75">
      <c r="B20" s="11">
        <f t="shared" si="0"/>
        <v>5</v>
      </c>
      <c r="C20" s="17">
        <f t="shared" si="1"/>
        <v>0</v>
      </c>
      <c r="D20" s="17">
        <f t="shared" si="2"/>
        <v>0</v>
      </c>
      <c r="E20" s="17">
        <f t="shared" si="3"/>
        <v>0</v>
      </c>
      <c r="F20" s="17">
        <f t="shared" si="4"/>
        <v>0</v>
      </c>
      <c r="G20" s="18">
        <f t="shared" si="5"/>
        <v>0</v>
      </c>
      <c r="H20" s="117" t="s">
        <v>33</v>
      </c>
    </row>
    <row r="21" spans="2:8" ht="12.75">
      <c r="B21" s="11">
        <f t="shared" si="0"/>
        <v>6</v>
      </c>
      <c r="C21" s="17">
        <f t="shared" si="1"/>
        <v>0</v>
      </c>
      <c r="D21" s="17">
        <f t="shared" si="2"/>
        <v>0</v>
      </c>
      <c r="E21" s="17">
        <f t="shared" si="3"/>
        <v>0</v>
      </c>
      <c r="F21" s="17">
        <f t="shared" si="4"/>
        <v>0</v>
      </c>
      <c r="G21" s="18">
        <f t="shared" si="5"/>
        <v>0</v>
      </c>
      <c r="H21" s="116">
        <f>SUM(D40:D51)</f>
        <v>0</v>
      </c>
    </row>
    <row r="22" spans="2:8" ht="12.75">
      <c r="B22" s="11">
        <f t="shared" si="0"/>
        <v>7</v>
      </c>
      <c r="C22" s="17">
        <f t="shared" si="1"/>
        <v>0</v>
      </c>
      <c r="D22" s="17">
        <f t="shared" si="2"/>
        <v>0</v>
      </c>
      <c r="E22" s="17">
        <f t="shared" si="3"/>
        <v>0</v>
      </c>
      <c r="F22" s="17">
        <f t="shared" si="4"/>
        <v>0</v>
      </c>
      <c r="G22" s="18">
        <f t="shared" si="5"/>
        <v>0</v>
      </c>
      <c r="H22" s="117" t="s">
        <v>34</v>
      </c>
    </row>
    <row r="23" spans="2:8" ht="12.75">
      <c r="B23" s="11">
        <f t="shared" si="0"/>
        <v>8</v>
      </c>
      <c r="C23" s="17">
        <f t="shared" si="1"/>
        <v>0</v>
      </c>
      <c r="D23" s="17">
        <f t="shared" si="2"/>
        <v>0</v>
      </c>
      <c r="E23" s="17">
        <f t="shared" si="3"/>
        <v>0</v>
      </c>
      <c r="F23" s="17">
        <f t="shared" si="4"/>
        <v>0</v>
      </c>
      <c r="G23" s="18">
        <f t="shared" si="5"/>
        <v>0</v>
      </c>
      <c r="H23" s="116">
        <f>SUM(E16:E27)</f>
        <v>0</v>
      </c>
    </row>
    <row r="24" spans="2:8" ht="12.75">
      <c r="B24" s="11">
        <f t="shared" si="0"/>
        <v>9</v>
      </c>
      <c r="C24" s="17">
        <f t="shared" si="1"/>
        <v>0</v>
      </c>
      <c r="D24" s="17">
        <f t="shared" si="2"/>
        <v>0</v>
      </c>
      <c r="E24" s="17">
        <f t="shared" si="3"/>
        <v>0</v>
      </c>
      <c r="F24" s="17">
        <f t="shared" si="4"/>
        <v>0</v>
      </c>
      <c r="G24" s="18">
        <f t="shared" si="5"/>
        <v>0</v>
      </c>
      <c r="H24" s="117" t="s">
        <v>35</v>
      </c>
    </row>
    <row r="25" spans="2:8" ht="12.75">
      <c r="B25" s="11">
        <f t="shared" si="0"/>
        <v>10</v>
      </c>
      <c r="C25" s="17">
        <f t="shared" si="1"/>
        <v>0</v>
      </c>
      <c r="D25" s="17">
        <f t="shared" si="2"/>
        <v>0</v>
      </c>
      <c r="E25" s="17">
        <f t="shared" si="3"/>
        <v>0</v>
      </c>
      <c r="F25" s="17">
        <f t="shared" si="4"/>
        <v>0</v>
      </c>
      <c r="G25" s="18">
        <f t="shared" si="5"/>
        <v>0</v>
      </c>
      <c r="H25" s="116">
        <f>SUM(E28:E39)</f>
        <v>0</v>
      </c>
    </row>
    <row r="26" spans="2:8" ht="12.75">
      <c r="B26" s="11">
        <f t="shared" si="0"/>
        <v>11</v>
      </c>
      <c r="C26" s="17">
        <f t="shared" si="1"/>
        <v>0</v>
      </c>
      <c r="D26" s="17">
        <f t="shared" si="2"/>
        <v>0</v>
      </c>
      <c r="E26" s="17">
        <f t="shared" si="3"/>
        <v>0</v>
      </c>
      <c r="F26" s="17">
        <f t="shared" si="4"/>
        <v>0</v>
      </c>
      <c r="G26" s="18">
        <f t="shared" si="5"/>
        <v>0</v>
      </c>
      <c r="H26" s="117" t="s">
        <v>36</v>
      </c>
    </row>
    <row r="27" spans="2:8" ht="12.75">
      <c r="B27" s="11">
        <f t="shared" si="0"/>
        <v>12</v>
      </c>
      <c r="C27" s="17">
        <f t="shared" si="1"/>
        <v>0</v>
      </c>
      <c r="D27" s="17">
        <f t="shared" si="2"/>
        <v>0</v>
      </c>
      <c r="E27" s="17">
        <f t="shared" si="3"/>
        <v>0</v>
      </c>
      <c r="F27" s="17">
        <f t="shared" si="4"/>
        <v>0</v>
      </c>
      <c r="G27" s="18">
        <f t="shared" si="5"/>
        <v>0</v>
      </c>
      <c r="H27" s="116">
        <f>SUM(E40:E51)</f>
        <v>0</v>
      </c>
    </row>
    <row r="28" spans="2:7" ht="12.75">
      <c r="B28" s="11">
        <f t="shared" si="0"/>
        <v>13</v>
      </c>
      <c r="C28" s="17">
        <f t="shared" si="1"/>
        <v>0</v>
      </c>
      <c r="D28" s="17">
        <f t="shared" si="2"/>
        <v>0</v>
      </c>
      <c r="E28" s="17">
        <f t="shared" si="3"/>
        <v>0</v>
      </c>
      <c r="F28" s="17">
        <f t="shared" si="4"/>
        <v>0</v>
      </c>
      <c r="G28" s="18">
        <f t="shared" si="5"/>
        <v>0</v>
      </c>
    </row>
    <row r="29" spans="2:7" ht="12.75">
      <c r="B29" s="11">
        <f t="shared" si="0"/>
        <v>14</v>
      </c>
      <c r="C29" s="17">
        <f t="shared" si="1"/>
        <v>0</v>
      </c>
      <c r="D29" s="17">
        <f t="shared" si="2"/>
        <v>0</v>
      </c>
      <c r="E29" s="17">
        <f t="shared" si="3"/>
        <v>0</v>
      </c>
      <c r="F29" s="17">
        <f t="shared" si="4"/>
        <v>0</v>
      </c>
      <c r="G29" s="18">
        <f t="shared" si="5"/>
        <v>0</v>
      </c>
    </row>
    <row r="30" spans="2:7" ht="12.75">
      <c r="B30" s="11">
        <f t="shared" si="0"/>
        <v>15</v>
      </c>
      <c r="C30" s="17">
        <f t="shared" si="1"/>
        <v>0</v>
      </c>
      <c r="D30" s="17">
        <f t="shared" si="2"/>
        <v>0</v>
      </c>
      <c r="E30" s="17">
        <f t="shared" si="3"/>
        <v>0</v>
      </c>
      <c r="F30" s="17">
        <f t="shared" si="4"/>
        <v>0</v>
      </c>
      <c r="G30" s="18">
        <f t="shared" si="5"/>
        <v>0</v>
      </c>
    </row>
    <row r="31" spans="2:7" ht="12.75">
      <c r="B31" s="11">
        <f t="shared" si="0"/>
        <v>16</v>
      </c>
      <c r="C31" s="17">
        <f t="shared" si="1"/>
        <v>0</v>
      </c>
      <c r="D31" s="17">
        <f t="shared" si="2"/>
        <v>0</v>
      </c>
      <c r="E31" s="17">
        <f t="shared" si="3"/>
        <v>0</v>
      </c>
      <c r="F31" s="17">
        <f t="shared" si="4"/>
        <v>0</v>
      </c>
      <c r="G31" s="18">
        <f t="shared" si="5"/>
        <v>0</v>
      </c>
    </row>
    <row r="32" spans="2:7" ht="12.75">
      <c r="B32" s="11">
        <f t="shared" si="0"/>
        <v>17</v>
      </c>
      <c r="C32" s="17">
        <f t="shared" si="1"/>
        <v>0</v>
      </c>
      <c r="D32" s="17">
        <f t="shared" si="2"/>
        <v>0</v>
      </c>
      <c r="E32" s="17">
        <f t="shared" si="3"/>
        <v>0</v>
      </c>
      <c r="F32" s="17">
        <f t="shared" si="4"/>
        <v>0</v>
      </c>
      <c r="G32" s="18">
        <f t="shared" si="5"/>
        <v>0</v>
      </c>
    </row>
    <row r="33" spans="2:7" ht="12.75">
      <c r="B33" s="11">
        <f t="shared" si="0"/>
        <v>18</v>
      </c>
      <c r="C33" s="17">
        <f t="shared" si="1"/>
        <v>0</v>
      </c>
      <c r="D33" s="17">
        <f t="shared" si="2"/>
        <v>0</v>
      </c>
      <c r="E33" s="17">
        <f t="shared" si="3"/>
        <v>0</v>
      </c>
      <c r="F33" s="17">
        <f t="shared" si="4"/>
        <v>0</v>
      </c>
      <c r="G33" s="18">
        <f t="shared" si="5"/>
        <v>0</v>
      </c>
    </row>
    <row r="34" spans="2:7" ht="12.75">
      <c r="B34" s="11">
        <f t="shared" si="0"/>
        <v>19</v>
      </c>
      <c r="C34" s="17">
        <f t="shared" si="1"/>
        <v>0</v>
      </c>
      <c r="D34" s="17">
        <f t="shared" si="2"/>
        <v>0</v>
      </c>
      <c r="E34" s="17">
        <f t="shared" si="3"/>
        <v>0</v>
      </c>
      <c r="F34" s="17">
        <f t="shared" si="4"/>
        <v>0</v>
      </c>
      <c r="G34" s="18">
        <f t="shared" si="5"/>
        <v>0</v>
      </c>
    </row>
    <row r="35" spans="2:7" ht="12.75">
      <c r="B35" s="11">
        <f t="shared" si="0"/>
        <v>20</v>
      </c>
      <c r="C35" s="17">
        <f t="shared" si="1"/>
        <v>0</v>
      </c>
      <c r="D35" s="17">
        <f t="shared" si="2"/>
        <v>0</v>
      </c>
      <c r="E35" s="17">
        <f t="shared" si="3"/>
        <v>0</v>
      </c>
      <c r="F35" s="17">
        <f t="shared" si="4"/>
        <v>0</v>
      </c>
      <c r="G35" s="18">
        <f t="shared" si="5"/>
        <v>0</v>
      </c>
    </row>
    <row r="36" spans="2:7" ht="12.75">
      <c r="B36" s="11">
        <f t="shared" si="0"/>
        <v>21</v>
      </c>
      <c r="C36" s="17">
        <f t="shared" si="1"/>
        <v>0</v>
      </c>
      <c r="D36" s="17">
        <f t="shared" si="2"/>
        <v>0</v>
      </c>
      <c r="E36" s="17">
        <f t="shared" si="3"/>
        <v>0</v>
      </c>
      <c r="F36" s="17">
        <f t="shared" si="4"/>
        <v>0</v>
      </c>
      <c r="G36" s="18">
        <f t="shared" si="5"/>
        <v>0</v>
      </c>
    </row>
    <row r="37" spans="2:7" ht="12.75">
      <c r="B37" s="11">
        <f t="shared" si="0"/>
        <v>22</v>
      </c>
      <c r="C37" s="17">
        <f t="shared" si="1"/>
        <v>0</v>
      </c>
      <c r="D37" s="17">
        <f t="shared" si="2"/>
        <v>0</v>
      </c>
      <c r="E37" s="17">
        <f t="shared" si="3"/>
        <v>0</v>
      </c>
      <c r="F37" s="17">
        <f t="shared" si="4"/>
        <v>0</v>
      </c>
      <c r="G37" s="18">
        <f t="shared" si="5"/>
        <v>0</v>
      </c>
    </row>
    <row r="38" spans="2:7" ht="12.75">
      <c r="B38" s="11">
        <f t="shared" si="0"/>
        <v>23</v>
      </c>
      <c r="C38" s="17">
        <f t="shared" si="1"/>
        <v>0</v>
      </c>
      <c r="D38" s="17">
        <f t="shared" si="2"/>
        <v>0</v>
      </c>
      <c r="E38" s="17">
        <f t="shared" si="3"/>
        <v>0</v>
      </c>
      <c r="F38" s="17">
        <f t="shared" si="4"/>
        <v>0</v>
      </c>
      <c r="G38" s="18">
        <f t="shared" si="5"/>
        <v>0</v>
      </c>
    </row>
    <row r="39" spans="2:7" ht="12.75">
      <c r="B39" s="11">
        <f t="shared" si="0"/>
        <v>24</v>
      </c>
      <c r="C39" s="17">
        <f t="shared" si="1"/>
        <v>0</v>
      </c>
      <c r="D39" s="17">
        <f t="shared" si="2"/>
        <v>0</v>
      </c>
      <c r="E39" s="17">
        <f t="shared" si="3"/>
        <v>0</v>
      </c>
      <c r="F39" s="17">
        <f t="shared" si="4"/>
        <v>0</v>
      </c>
      <c r="G39" s="18">
        <f t="shared" si="5"/>
        <v>0</v>
      </c>
    </row>
    <row r="40" spans="2:7" ht="12.75">
      <c r="B40" s="11">
        <f t="shared" si="0"/>
        <v>25</v>
      </c>
      <c r="C40" s="17">
        <f t="shared" si="1"/>
        <v>0</v>
      </c>
      <c r="D40" s="17">
        <f t="shared" si="2"/>
        <v>0</v>
      </c>
      <c r="E40" s="17">
        <f t="shared" si="3"/>
        <v>0</v>
      </c>
      <c r="F40" s="17">
        <f t="shared" si="4"/>
        <v>0</v>
      </c>
      <c r="G40" s="18">
        <f t="shared" si="5"/>
        <v>0</v>
      </c>
    </row>
    <row r="41" spans="2:7" ht="12.75">
      <c r="B41" s="11">
        <f t="shared" si="0"/>
        <v>26</v>
      </c>
      <c r="C41" s="17">
        <f t="shared" si="1"/>
        <v>0</v>
      </c>
      <c r="D41" s="17">
        <f t="shared" si="2"/>
        <v>0</v>
      </c>
      <c r="E41" s="17">
        <f t="shared" si="3"/>
        <v>0</v>
      </c>
      <c r="F41" s="17">
        <f t="shared" si="4"/>
        <v>0</v>
      </c>
      <c r="G41" s="18">
        <f t="shared" si="5"/>
        <v>0</v>
      </c>
    </row>
    <row r="42" spans="2:7" ht="12.75">
      <c r="B42" s="11">
        <f t="shared" si="0"/>
        <v>27</v>
      </c>
      <c r="C42" s="17">
        <f t="shared" si="1"/>
        <v>0</v>
      </c>
      <c r="D42" s="17">
        <f t="shared" si="2"/>
        <v>0</v>
      </c>
      <c r="E42" s="17">
        <f t="shared" si="3"/>
        <v>0</v>
      </c>
      <c r="F42" s="17">
        <f t="shared" si="4"/>
        <v>0</v>
      </c>
      <c r="G42" s="18">
        <f t="shared" si="5"/>
        <v>0</v>
      </c>
    </row>
    <row r="43" spans="2:7" ht="12.75">
      <c r="B43" s="11">
        <f t="shared" si="0"/>
        <v>28</v>
      </c>
      <c r="C43" s="17">
        <f t="shared" si="1"/>
        <v>0</v>
      </c>
      <c r="D43" s="17">
        <f t="shared" si="2"/>
        <v>0</v>
      </c>
      <c r="E43" s="17">
        <f t="shared" si="3"/>
        <v>0</v>
      </c>
      <c r="F43" s="17">
        <f t="shared" si="4"/>
        <v>0</v>
      </c>
      <c r="G43" s="18">
        <f t="shared" si="5"/>
        <v>0</v>
      </c>
    </row>
    <row r="44" spans="2:7" ht="12.75">
      <c r="B44" s="11">
        <f t="shared" si="0"/>
        <v>29</v>
      </c>
      <c r="C44" s="17">
        <f t="shared" si="1"/>
        <v>0</v>
      </c>
      <c r="D44" s="17">
        <f t="shared" si="2"/>
        <v>0</v>
      </c>
      <c r="E44" s="17">
        <f t="shared" si="3"/>
        <v>0</v>
      </c>
      <c r="F44" s="17">
        <f t="shared" si="4"/>
        <v>0</v>
      </c>
      <c r="G44" s="18">
        <f t="shared" si="5"/>
        <v>0</v>
      </c>
    </row>
    <row r="45" spans="2:7" ht="12.75">
      <c r="B45" s="11">
        <f t="shared" si="0"/>
        <v>30</v>
      </c>
      <c r="C45" s="17">
        <f t="shared" si="1"/>
        <v>0</v>
      </c>
      <c r="D45" s="17">
        <f t="shared" si="2"/>
        <v>0</v>
      </c>
      <c r="E45" s="17">
        <f t="shared" si="3"/>
        <v>0</v>
      </c>
      <c r="F45" s="17">
        <f t="shared" si="4"/>
        <v>0</v>
      </c>
      <c r="G45" s="18">
        <f t="shared" si="5"/>
        <v>0</v>
      </c>
    </row>
    <row r="46" spans="2:7" ht="12.75">
      <c r="B46" s="11">
        <f t="shared" si="0"/>
        <v>31</v>
      </c>
      <c r="C46" s="17">
        <f t="shared" si="1"/>
        <v>0</v>
      </c>
      <c r="D46" s="17">
        <f t="shared" si="2"/>
        <v>0</v>
      </c>
      <c r="E46" s="17">
        <f t="shared" si="3"/>
        <v>0</v>
      </c>
      <c r="F46" s="17">
        <f t="shared" si="4"/>
        <v>0</v>
      </c>
      <c r="G46" s="18">
        <f t="shared" si="5"/>
        <v>0</v>
      </c>
    </row>
    <row r="47" spans="2:7" ht="12.75">
      <c r="B47" s="11">
        <f t="shared" si="0"/>
        <v>32</v>
      </c>
      <c r="C47" s="17">
        <f t="shared" si="1"/>
        <v>0</v>
      </c>
      <c r="D47" s="17">
        <f t="shared" si="2"/>
        <v>0</v>
      </c>
      <c r="E47" s="17">
        <f t="shared" si="3"/>
        <v>0</v>
      </c>
      <c r="F47" s="17">
        <f t="shared" si="4"/>
        <v>0</v>
      </c>
      <c r="G47" s="18">
        <f t="shared" si="5"/>
        <v>0</v>
      </c>
    </row>
    <row r="48" spans="2:7" ht="12.75">
      <c r="B48" s="11">
        <f t="shared" si="0"/>
        <v>33</v>
      </c>
      <c r="C48" s="17">
        <f t="shared" si="1"/>
        <v>0</v>
      </c>
      <c r="D48" s="17">
        <f t="shared" si="2"/>
        <v>0</v>
      </c>
      <c r="E48" s="17">
        <f t="shared" si="3"/>
        <v>0</v>
      </c>
      <c r="F48" s="17">
        <f t="shared" si="4"/>
        <v>0</v>
      </c>
      <c r="G48" s="18">
        <f t="shared" si="5"/>
        <v>0</v>
      </c>
    </row>
    <row r="49" spans="2:7" ht="12.75">
      <c r="B49" s="11">
        <f t="shared" si="0"/>
        <v>34</v>
      </c>
      <c r="C49" s="17">
        <f t="shared" si="1"/>
        <v>0</v>
      </c>
      <c r="D49" s="17">
        <f t="shared" si="2"/>
        <v>0</v>
      </c>
      <c r="E49" s="17">
        <f t="shared" si="3"/>
        <v>0</v>
      </c>
      <c r="F49" s="17">
        <f t="shared" si="4"/>
        <v>0</v>
      </c>
      <c r="G49" s="18">
        <f t="shared" si="5"/>
        <v>0</v>
      </c>
    </row>
    <row r="50" spans="2:7" ht="12.75">
      <c r="B50" s="11">
        <f t="shared" si="0"/>
        <v>35</v>
      </c>
      <c r="C50" s="17">
        <f t="shared" si="1"/>
        <v>0</v>
      </c>
      <c r="D50" s="17">
        <f t="shared" si="2"/>
        <v>0</v>
      </c>
      <c r="E50" s="17">
        <f t="shared" si="3"/>
        <v>0</v>
      </c>
      <c r="F50" s="17">
        <f t="shared" si="4"/>
        <v>0</v>
      </c>
      <c r="G50" s="18">
        <f t="shared" si="5"/>
        <v>0</v>
      </c>
    </row>
    <row r="51" spans="2:7" ht="12.75">
      <c r="B51" s="11">
        <f t="shared" si="0"/>
        <v>36</v>
      </c>
      <c r="C51" s="17">
        <f t="shared" si="1"/>
        <v>0</v>
      </c>
      <c r="D51" s="17">
        <f t="shared" si="2"/>
        <v>0</v>
      </c>
      <c r="E51" s="17">
        <f t="shared" si="3"/>
        <v>0</v>
      </c>
      <c r="F51" s="17">
        <f t="shared" si="4"/>
        <v>0</v>
      </c>
      <c r="G51" s="18">
        <f t="shared" si="5"/>
        <v>0</v>
      </c>
    </row>
    <row r="52" spans="2:7" ht="12.75">
      <c r="B52" s="11">
        <f t="shared" si="0"/>
        <v>37</v>
      </c>
      <c r="C52" s="17">
        <f t="shared" si="1"/>
        <v>0</v>
      </c>
      <c r="D52" s="17">
        <f t="shared" si="2"/>
        <v>0</v>
      </c>
      <c r="E52" s="17">
        <f t="shared" si="3"/>
        <v>0</v>
      </c>
      <c r="F52" s="17">
        <f t="shared" si="4"/>
        <v>0</v>
      </c>
      <c r="G52" s="18">
        <f t="shared" si="5"/>
        <v>0</v>
      </c>
    </row>
    <row r="53" spans="2:7" ht="12.75">
      <c r="B53" s="11">
        <f t="shared" si="0"/>
        <v>38</v>
      </c>
      <c r="C53" s="17">
        <f t="shared" si="1"/>
        <v>0</v>
      </c>
      <c r="D53" s="17">
        <f t="shared" si="2"/>
        <v>0</v>
      </c>
      <c r="E53" s="17">
        <f t="shared" si="3"/>
        <v>0</v>
      </c>
      <c r="F53" s="17">
        <f t="shared" si="4"/>
        <v>0</v>
      </c>
      <c r="G53" s="18">
        <f t="shared" si="5"/>
        <v>0</v>
      </c>
    </row>
    <row r="54" spans="2:7" ht="12.75">
      <c r="B54" s="11">
        <f t="shared" si="0"/>
        <v>39</v>
      </c>
      <c r="C54" s="17">
        <f t="shared" si="1"/>
        <v>0</v>
      </c>
      <c r="D54" s="17">
        <f t="shared" si="2"/>
        <v>0</v>
      </c>
      <c r="E54" s="17">
        <f t="shared" si="3"/>
        <v>0</v>
      </c>
      <c r="F54" s="17">
        <f t="shared" si="4"/>
        <v>0</v>
      </c>
      <c r="G54" s="18">
        <f t="shared" si="5"/>
        <v>0</v>
      </c>
    </row>
    <row r="55" spans="2:7" ht="12.75">
      <c r="B55" s="11">
        <f t="shared" si="0"/>
        <v>40</v>
      </c>
      <c r="C55" s="17">
        <f t="shared" si="1"/>
        <v>0</v>
      </c>
      <c r="D55" s="17">
        <f t="shared" si="2"/>
        <v>0</v>
      </c>
      <c r="E55" s="17">
        <f t="shared" si="3"/>
        <v>0</v>
      </c>
      <c r="F55" s="17">
        <f t="shared" si="4"/>
        <v>0</v>
      </c>
      <c r="G55" s="18">
        <f t="shared" si="5"/>
        <v>0</v>
      </c>
    </row>
    <row r="56" spans="2:7" ht="12.75">
      <c r="B56" s="11">
        <f t="shared" si="0"/>
        <v>41</v>
      </c>
      <c r="C56" s="17">
        <f t="shared" si="1"/>
        <v>0</v>
      </c>
      <c r="D56" s="17">
        <f t="shared" si="2"/>
        <v>0</v>
      </c>
      <c r="E56" s="17">
        <f t="shared" si="3"/>
        <v>0</v>
      </c>
      <c r="F56" s="17">
        <f t="shared" si="4"/>
        <v>0</v>
      </c>
      <c r="G56" s="18">
        <f t="shared" si="5"/>
        <v>0</v>
      </c>
    </row>
    <row r="57" spans="2:7" ht="12.75">
      <c r="B57" s="11">
        <f t="shared" si="0"/>
        <v>42</v>
      </c>
      <c r="C57" s="17">
        <f t="shared" si="1"/>
        <v>0</v>
      </c>
      <c r="D57" s="17">
        <f t="shared" si="2"/>
        <v>0</v>
      </c>
      <c r="E57" s="17">
        <f t="shared" si="3"/>
        <v>0</v>
      </c>
      <c r="F57" s="17">
        <f t="shared" si="4"/>
        <v>0</v>
      </c>
      <c r="G57" s="18">
        <f t="shared" si="5"/>
        <v>0</v>
      </c>
    </row>
    <row r="58" spans="2:7" ht="12.75">
      <c r="B58" s="11">
        <f t="shared" si="0"/>
        <v>43</v>
      </c>
      <c r="C58" s="17">
        <f t="shared" si="1"/>
        <v>0</v>
      </c>
      <c r="D58" s="17">
        <f t="shared" si="2"/>
        <v>0</v>
      </c>
      <c r="E58" s="17">
        <f t="shared" si="3"/>
        <v>0</v>
      </c>
      <c r="F58" s="17">
        <f t="shared" si="4"/>
        <v>0</v>
      </c>
      <c r="G58" s="18">
        <f t="shared" si="5"/>
        <v>0</v>
      </c>
    </row>
    <row r="59" spans="2:7" ht="12.75">
      <c r="B59" s="11">
        <f t="shared" si="0"/>
        <v>44</v>
      </c>
      <c r="C59" s="17">
        <f t="shared" si="1"/>
        <v>0</v>
      </c>
      <c r="D59" s="17">
        <f t="shared" si="2"/>
        <v>0</v>
      </c>
      <c r="E59" s="17">
        <f t="shared" si="3"/>
        <v>0</v>
      </c>
      <c r="F59" s="17">
        <f t="shared" si="4"/>
        <v>0</v>
      </c>
      <c r="G59" s="18">
        <f t="shared" si="5"/>
        <v>0</v>
      </c>
    </row>
    <row r="60" spans="2:7" ht="12.75">
      <c r="B60" s="11">
        <f t="shared" si="0"/>
        <v>45</v>
      </c>
      <c r="C60" s="17">
        <f t="shared" si="1"/>
        <v>0</v>
      </c>
      <c r="D60" s="17">
        <f t="shared" si="2"/>
        <v>0</v>
      </c>
      <c r="E60" s="17">
        <f t="shared" si="3"/>
        <v>0</v>
      </c>
      <c r="F60" s="17">
        <f t="shared" si="4"/>
        <v>0</v>
      </c>
      <c r="G60" s="18">
        <f t="shared" si="5"/>
        <v>0</v>
      </c>
    </row>
    <row r="61" spans="2:7" ht="12.75">
      <c r="B61" s="11">
        <f t="shared" si="0"/>
        <v>46</v>
      </c>
      <c r="C61" s="17">
        <f t="shared" si="1"/>
        <v>0</v>
      </c>
      <c r="D61" s="17">
        <f t="shared" si="2"/>
        <v>0</v>
      </c>
      <c r="E61" s="17">
        <f t="shared" si="3"/>
        <v>0</v>
      </c>
      <c r="F61" s="17">
        <f t="shared" si="4"/>
        <v>0</v>
      </c>
      <c r="G61" s="18">
        <f t="shared" si="5"/>
        <v>0</v>
      </c>
    </row>
    <row r="62" spans="2:7" ht="12.75">
      <c r="B62" s="11">
        <f t="shared" si="0"/>
        <v>47</v>
      </c>
      <c r="C62" s="17">
        <f t="shared" si="1"/>
        <v>0</v>
      </c>
      <c r="D62" s="17">
        <f t="shared" si="2"/>
        <v>0</v>
      </c>
      <c r="E62" s="17">
        <f t="shared" si="3"/>
        <v>0</v>
      </c>
      <c r="F62" s="17">
        <f t="shared" si="4"/>
        <v>0</v>
      </c>
      <c r="G62" s="18">
        <f t="shared" si="5"/>
        <v>0</v>
      </c>
    </row>
    <row r="63" spans="2:7" ht="12.75">
      <c r="B63" s="11">
        <f t="shared" si="0"/>
        <v>48</v>
      </c>
      <c r="C63" s="17">
        <f t="shared" si="1"/>
        <v>0</v>
      </c>
      <c r="D63" s="17">
        <f t="shared" si="2"/>
        <v>0</v>
      </c>
      <c r="E63" s="17">
        <f t="shared" si="3"/>
        <v>0</v>
      </c>
      <c r="F63" s="17">
        <f t="shared" si="4"/>
        <v>0</v>
      </c>
      <c r="G63" s="18">
        <f t="shared" si="5"/>
        <v>0</v>
      </c>
    </row>
    <row r="64" spans="2:7" ht="12.75">
      <c r="B64" s="11">
        <f t="shared" si="0"/>
        <v>49</v>
      </c>
      <c r="C64" s="17">
        <f t="shared" si="1"/>
        <v>0</v>
      </c>
      <c r="D64" s="17">
        <f t="shared" si="2"/>
        <v>0</v>
      </c>
      <c r="E64" s="17">
        <f t="shared" si="3"/>
        <v>0</v>
      </c>
      <c r="F64" s="17">
        <f t="shared" si="4"/>
        <v>0</v>
      </c>
      <c r="G64" s="18">
        <f t="shared" si="5"/>
        <v>0</v>
      </c>
    </row>
    <row r="65" spans="2:7" ht="12.75">
      <c r="B65" s="11">
        <f t="shared" si="0"/>
        <v>50</v>
      </c>
      <c r="C65" s="17">
        <f t="shared" si="1"/>
        <v>0</v>
      </c>
      <c r="D65" s="17">
        <f t="shared" si="2"/>
        <v>0</v>
      </c>
      <c r="E65" s="17">
        <f t="shared" si="3"/>
        <v>0</v>
      </c>
      <c r="F65" s="17">
        <f t="shared" si="4"/>
        <v>0</v>
      </c>
      <c r="G65" s="18">
        <f t="shared" si="5"/>
        <v>0</v>
      </c>
    </row>
    <row r="66" spans="2:7" ht="12.75">
      <c r="B66" s="11">
        <f t="shared" si="0"/>
        <v>51</v>
      </c>
      <c r="C66" s="17">
        <f t="shared" si="1"/>
        <v>0</v>
      </c>
      <c r="D66" s="17">
        <f t="shared" si="2"/>
        <v>0</v>
      </c>
      <c r="E66" s="17">
        <f t="shared" si="3"/>
        <v>0</v>
      </c>
      <c r="F66" s="17">
        <f t="shared" si="4"/>
        <v>0</v>
      </c>
      <c r="G66" s="18">
        <f t="shared" si="5"/>
        <v>0</v>
      </c>
    </row>
    <row r="67" spans="2:7" ht="12.75">
      <c r="B67" s="11">
        <f t="shared" si="0"/>
        <v>52</v>
      </c>
      <c r="C67" s="17">
        <f t="shared" si="1"/>
        <v>0</v>
      </c>
      <c r="D67" s="17">
        <f t="shared" si="2"/>
        <v>0</v>
      </c>
      <c r="E67" s="17">
        <f t="shared" si="3"/>
        <v>0</v>
      </c>
      <c r="F67" s="17">
        <f t="shared" si="4"/>
        <v>0</v>
      </c>
      <c r="G67" s="18">
        <f t="shared" si="5"/>
        <v>0</v>
      </c>
    </row>
    <row r="68" spans="2:7" ht="12.75">
      <c r="B68" s="11">
        <f t="shared" si="0"/>
        <v>53</v>
      </c>
      <c r="C68" s="17">
        <f t="shared" si="1"/>
        <v>0</v>
      </c>
      <c r="D68" s="17">
        <f t="shared" si="2"/>
        <v>0</v>
      </c>
      <c r="E68" s="17">
        <f t="shared" si="3"/>
        <v>0</v>
      </c>
      <c r="F68" s="17">
        <f t="shared" si="4"/>
        <v>0</v>
      </c>
      <c r="G68" s="18">
        <f t="shared" si="5"/>
        <v>0</v>
      </c>
    </row>
    <row r="69" spans="2:7" ht="12.75">
      <c r="B69" s="11">
        <f t="shared" si="0"/>
        <v>54</v>
      </c>
      <c r="C69" s="17">
        <f t="shared" si="1"/>
        <v>0</v>
      </c>
      <c r="D69" s="17">
        <f t="shared" si="2"/>
        <v>0</v>
      </c>
      <c r="E69" s="17">
        <f t="shared" si="3"/>
        <v>0</v>
      </c>
      <c r="F69" s="17">
        <f t="shared" si="4"/>
        <v>0</v>
      </c>
      <c r="G69" s="18">
        <f t="shared" si="5"/>
        <v>0</v>
      </c>
    </row>
    <row r="70" spans="2:7" ht="12.75">
      <c r="B70" s="11">
        <f t="shared" si="0"/>
        <v>55</v>
      </c>
      <c r="C70" s="17">
        <f t="shared" si="1"/>
        <v>0</v>
      </c>
      <c r="D70" s="17">
        <f t="shared" si="2"/>
        <v>0</v>
      </c>
      <c r="E70" s="17">
        <f t="shared" si="3"/>
        <v>0</v>
      </c>
      <c r="F70" s="17">
        <f t="shared" si="4"/>
        <v>0</v>
      </c>
      <c r="G70" s="18">
        <f t="shared" si="5"/>
        <v>0</v>
      </c>
    </row>
    <row r="71" spans="2:7" ht="12.75">
      <c r="B71" s="11">
        <f t="shared" si="0"/>
        <v>56</v>
      </c>
      <c r="C71" s="17">
        <f t="shared" si="1"/>
        <v>0</v>
      </c>
      <c r="D71" s="17">
        <f t="shared" si="2"/>
        <v>0</v>
      </c>
      <c r="E71" s="17">
        <f t="shared" si="3"/>
        <v>0</v>
      </c>
      <c r="F71" s="17">
        <f t="shared" si="4"/>
        <v>0</v>
      </c>
      <c r="G71" s="18">
        <f t="shared" si="5"/>
        <v>0</v>
      </c>
    </row>
    <row r="72" spans="2:7" ht="12.75">
      <c r="B72" s="11">
        <f t="shared" si="0"/>
        <v>57</v>
      </c>
      <c r="C72" s="17">
        <f t="shared" si="1"/>
        <v>0</v>
      </c>
      <c r="D72" s="17">
        <f t="shared" si="2"/>
        <v>0</v>
      </c>
      <c r="E72" s="17">
        <f t="shared" si="3"/>
        <v>0</v>
      </c>
      <c r="F72" s="17">
        <f t="shared" si="4"/>
        <v>0</v>
      </c>
      <c r="G72" s="18">
        <f t="shared" si="5"/>
        <v>0</v>
      </c>
    </row>
    <row r="73" spans="2:7" ht="12.75">
      <c r="B73" s="11">
        <f t="shared" si="0"/>
        <v>58</v>
      </c>
      <c r="C73" s="17">
        <f t="shared" si="1"/>
        <v>0</v>
      </c>
      <c r="D73" s="17">
        <f t="shared" si="2"/>
        <v>0</v>
      </c>
      <c r="E73" s="17">
        <f t="shared" si="3"/>
        <v>0</v>
      </c>
      <c r="F73" s="17">
        <f t="shared" si="4"/>
        <v>0</v>
      </c>
      <c r="G73" s="18">
        <f t="shared" si="5"/>
        <v>0</v>
      </c>
    </row>
    <row r="74" spans="2:7" ht="12.75">
      <c r="B74" s="11">
        <f t="shared" si="0"/>
        <v>59</v>
      </c>
      <c r="C74" s="17">
        <f t="shared" si="1"/>
        <v>0</v>
      </c>
      <c r="D74" s="17">
        <f t="shared" si="2"/>
        <v>0</v>
      </c>
      <c r="E74" s="17">
        <f t="shared" si="3"/>
        <v>0</v>
      </c>
      <c r="F74" s="17">
        <f t="shared" si="4"/>
        <v>0</v>
      </c>
      <c r="G74" s="18">
        <f t="shared" si="5"/>
        <v>0</v>
      </c>
    </row>
    <row r="75" spans="2:7" ht="12.75">
      <c r="B75" s="11">
        <f t="shared" si="0"/>
        <v>60</v>
      </c>
      <c r="C75" s="17">
        <f t="shared" si="1"/>
        <v>0</v>
      </c>
      <c r="D75" s="17">
        <f t="shared" si="2"/>
        <v>0</v>
      </c>
      <c r="E75" s="17">
        <f t="shared" si="3"/>
        <v>0</v>
      </c>
      <c r="F75" s="17">
        <f t="shared" si="4"/>
        <v>0</v>
      </c>
      <c r="G75" s="18">
        <f t="shared" si="5"/>
        <v>0</v>
      </c>
    </row>
    <row r="76" spans="2:7" ht="12.75">
      <c r="B76" s="11">
        <f t="shared" si="0"/>
      </c>
      <c r="C76" s="17">
        <f t="shared" si="1"/>
      </c>
      <c r="D76" s="17">
        <f t="shared" si="2"/>
      </c>
      <c r="E76" s="17">
        <f t="shared" si="3"/>
      </c>
      <c r="F76" s="17">
        <f t="shared" si="4"/>
      </c>
      <c r="G76" s="18">
        <f t="shared" si="5"/>
      </c>
    </row>
    <row r="77" spans="2:7" ht="12.75">
      <c r="B77" s="11">
        <f t="shared" si="0"/>
      </c>
      <c r="C77" s="17">
        <f t="shared" si="1"/>
      </c>
      <c r="D77" s="17">
        <f t="shared" si="2"/>
      </c>
      <c r="E77" s="17">
        <f t="shared" si="3"/>
      </c>
      <c r="F77" s="17">
        <f t="shared" si="4"/>
      </c>
      <c r="G77" s="18">
        <f t="shared" si="5"/>
      </c>
    </row>
    <row r="78" spans="2:7" ht="12.75">
      <c r="B78" s="11">
        <f t="shared" si="0"/>
      </c>
      <c r="C78" s="17">
        <f t="shared" si="1"/>
      </c>
      <c r="D78" s="17">
        <f t="shared" si="2"/>
      </c>
      <c r="E78" s="17">
        <f t="shared" si="3"/>
      </c>
      <c r="F78" s="17">
        <f t="shared" si="4"/>
      </c>
      <c r="G78" s="18">
        <f t="shared" si="5"/>
      </c>
    </row>
    <row r="79" spans="2:7" ht="12.75">
      <c r="B79" s="11">
        <f t="shared" si="0"/>
      </c>
      <c r="C79" s="17">
        <f t="shared" si="1"/>
      </c>
      <c r="D79" s="17">
        <f t="shared" si="2"/>
      </c>
      <c r="E79" s="17">
        <f t="shared" si="3"/>
      </c>
      <c r="F79" s="17">
        <f t="shared" si="4"/>
      </c>
      <c r="G79" s="18">
        <f t="shared" si="5"/>
      </c>
    </row>
    <row r="80" spans="2:7" ht="12.75">
      <c r="B80" s="11">
        <f aca="true" t="shared" si="6" ref="B80:B143">IF(((ROW()-nSkip)&lt;=$G$9),(ROW()-nSkip),"")</f>
      </c>
      <c r="C80" s="17">
        <f t="shared" si="1"/>
      </c>
      <c r="D80" s="17">
        <f t="shared" si="2"/>
      </c>
      <c r="E80" s="17">
        <f t="shared" si="3"/>
      </c>
      <c r="F80" s="17">
        <f t="shared" si="4"/>
      </c>
      <c r="G80" s="18">
        <f t="shared" si="5"/>
      </c>
    </row>
    <row r="81" spans="2:7" ht="12.75">
      <c r="B81" s="11">
        <f t="shared" si="6"/>
      </c>
      <c r="C81" s="17">
        <f aca="true" t="shared" si="7" ref="C81:C144">IF((B81&lt;=$G$9),-PMT(($G$5/$G$8),$G$9,$G$4),"")</f>
      </c>
      <c r="D81" s="17">
        <f aca="true" t="shared" si="8" ref="D81:D144">IF(((ROW()-nSkip)&lt;=$G$9),-PPMT(($G$5/$G$8),B81,$G$9,$G$4),"")</f>
      </c>
      <c r="E81" s="17">
        <f aca="true" t="shared" si="9" ref="E81:E144">IF(((ROW()-nSkip)&lt;=$G$9),-IPMT(($G$5/$G$8),B81,$G$9,$G$4),"")</f>
      </c>
      <c r="F81" s="17">
        <f aca="true" t="shared" si="10" ref="F81:F144">IF(((ROW()-nSkip)&lt;=$G$9),(E81+F80),"")</f>
      </c>
      <c r="G81" s="18">
        <f aca="true" t="shared" si="11" ref="G81:G144">IF(((ROW()-nSkip)&lt;=$G$9),(G80-D81),"")</f>
      </c>
    </row>
    <row r="82" spans="2:7" ht="12.75">
      <c r="B82" s="11">
        <f t="shared" si="6"/>
      </c>
      <c r="C82" s="17">
        <f t="shared" si="7"/>
      </c>
      <c r="D82" s="17">
        <f t="shared" si="8"/>
      </c>
      <c r="E82" s="17">
        <f t="shared" si="9"/>
      </c>
      <c r="F82" s="17">
        <f t="shared" si="10"/>
      </c>
      <c r="G82" s="18">
        <f t="shared" si="11"/>
      </c>
    </row>
    <row r="83" spans="2:7" ht="12.75">
      <c r="B83" s="11">
        <f t="shared" si="6"/>
      </c>
      <c r="C83" s="17">
        <f t="shared" si="7"/>
      </c>
      <c r="D83" s="17">
        <f t="shared" si="8"/>
      </c>
      <c r="E83" s="17">
        <f t="shared" si="9"/>
      </c>
      <c r="F83" s="17">
        <f t="shared" si="10"/>
      </c>
      <c r="G83" s="18">
        <f t="shared" si="11"/>
      </c>
    </row>
    <row r="84" spans="2:7" ht="12.75">
      <c r="B84" s="11">
        <f t="shared" si="6"/>
      </c>
      <c r="C84" s="17">
        <f t="shared" si="7"/>
      </c>
      <c r="D84" s="17">
        <f t="shared" si="8"/>
      </c>
      <c r="E84" s="17">
        <f t="shared" si="9"/>
      </c>
      <c r="F84" s="17">
        <f t="shared" si="10"/>
      </c>
      <c r="G84" s="18">
        <f t="shared" si="11"/>
      </c>
    </row>
    <row r="85" spans="2:7" ht="12.75">
      <c r="B85" s="11">
        <f t="shared" si="6"/>
      </c>
      <c r="C85" s="17">
        <f t="shared" si="7"/>
      </c>
      <c r="D85" s="17">
        <f t="shared" si="8"/>
      </c>
      <c r="E85" s="17">
        <f t="shared" si="9"/>
      </c>
      <c r="F85" s="17">
        <f t="shared" si="10"/>
      </c>
      <c r="G85" s="18">
        <f t="shared" si="11"/>
      </c>
    </row>
    <row r="86" spans="2:7" ht="12.75">
      <c r="B86" s="11">
        <f t="shared" si="6"/>
      </c>
      <c r="C86" s="17">
        <f t="shared" si="7"/>
      </c>
      <c r="D86" s="17">
        <f t="shared" si="8"/>
      </c>
      <c r="E86" s="17">
        <f t="shared" si="9"/>
      </c>
      <c r="F86" s="17">
        <f t="shared" si="10"/>
      </c>
      <c r="G86" s="18">
        <f t="shared" si="11"/>
      </c>
    </row>
    <row r="87" spans="2:7" ht="12.75">
      <c r="B87" s="11">
        <f t="shared" si="6"/>
      </c>
      <c r="C87" s="17">
        <f t="shared" si="7"/>
      </c>
      <c r="D87" s="17">
        <f t="shared" si="8"/>
      </c>
      <c r="E87" s="17">
        <f t="shared" si="9"/>
      </c>
      <c r="F87" s="17">
        <f t="shared" si="10"/>
      </c>
      <c r="G87" s="18">
        <f t="shared" si="11"/>
      </c>
    </row>
    <row r="88" spans="2:7" ht="12.75">
      <c r="B88" s="11">
        <f t="shared" si="6"/>
      </c>
      <c r="C88" s="17">
        <f t="shared" si="7"/>
      </c>
      <c r="D88" s="17">
        <f t="shared" si="8"/>
      </c>
      <c r="E88" s="17">
        <f t="shared" si="9"/>
      </c>
      <c r="F88" s="17">
        <f t="shared" si="10"/>
      </c>
      <c r="G88" s="18">
        <f t="shared" si="11"/>
      </c>
    </row>
    <row r="89" spans="2:7" ht="12.75">
      <c r="B89" s="11">
        <f t="shared" si="6"/>
      </c>
      <c r="C89" s="17">
        <f t="shared" si="7"/>
      </c>
      <c r="D89" s="17">
        <f t="shared" si="8"/>
      </c>
      <c r="E89" s="17">
        <f t="shared" si="9"/>
      </c>
      <c r="F89" s="17">
        <f t="shared" si="10"/>
      </c>
      <c r="G89" s="18">
        <f t="shared" si="11"/>
      </c>
    </row>
    <row r="90" spans="2:7" ht="12.75">
      <c r="B90" s="11">
        <f t="shared" si="6"/>
      </c>
      <c r="C90" s="17">
        <f t="shared" si="7"/>
      </c>
      <c r="D90" s="17">
        <f t="shared" si="8"/>
      </c>
      <c r="E90" s="17">
        <f t="shared" si="9"/>
      </c>
      <c r="F90" s="17">
        <f t="shared" si="10"/>
      </c>
      <c r="G90" s="18">
        <f t="shared" si="11"/>
      </c>
    </row>
    <row r="91" spans="2:7" ht="12.75">
      <c r="B91" s="11">
        <f t="shared" si="6"/>
      </c>
      <c r="C91" s="17">
        <f t="shared" si="7"/>
      </c>
      <c r="D91" s="17">
        <f t="shared" si="8"/>
      </c>
      <c r="E91" s="17">
        <f t="shared" si="9"/>
      </c>
      <c r="F91" s="17">
        <f t="shared" si="10"/>
      </c>
      <c r="G91" s="18">
        <f t="shared" si="11"/>
      </c>
    </row>
    <row r="92" spans="2:7" ht="12.75">
      <c r="B92" s="11">
        <f t="shared" si="6"/>
      </c>
      <c r="C92" s="17">
        <f t="shared" si="7"/>
      </c>
      <c r="D92" s="17">
        <f t="shared" si="8"/>
      </c>
      <c r="E92" s="17">
        <f t="shared" si="9"/>
      </c>
      <c r="F92" s="17">
        <f t="shared" si="10"/>
      </c>
      <c r="G92" s="18">
        <f t="shared" si="11"/>
      </c>
    </row>
    <row r="93" spans="2:7" ht="12.75">
      <c r="B93" s="11">
        <f t="shared" si="6"/>
      </c>
      <c r="C93" s="17">
        <f t="shared" si="7"/>
      </c>
      <c r="D93" s="17">
        <f t="shared" si="8"/>
      </c>
      <c r="E93" s="17">
        <f t="shared" si="9"/>
      </c>
      <c r="F93" s="17">
        <f t="shared" si="10"/>
      </c>
      <c r="G93" s="18">
        <f t="shared" si="11"/>
      </c>
    </row>
    <row r="94" spans="2:7" ht="12.75">
      <c r="B94" s="11">
        <f t="shared" si="6"/>
      </c>
      <c r="C94" s="17">
        <f t="shared" si="7"/>
      </c>
      <c r="D94" s="17">
        <f t="shared" si="8"/>
      </c>
      <c r="E94" s="17">
        <f t="shared" si="9"/>
      </c>
      <c r="F94" s="17">
        <f t="shared" si="10"/>
      </c>
      <c r="G94" s="18">
        <f t="shared" si="11"/>
      </c>
    </row>
    <row r="95" spans="2:7" ht="12.75">
      <c r="B95" s="11">
        <f t="shared" si="6"/>
      </c>
      <c r="C95" s="17">
        <f t="shared" si="7"/>
      </c>
      <c r="D95" s="17">
        <f t="shared" si="8"/>
      </c>
      <c r="E95" s="17">
        <f t="shared" si="9"/>
      </c>
      <c r="F95" s="17">
        <f t="shared" si="10"/>
      </c>
      <c r="G95" s="18">
        <f t="shared" si="11"/>
      </c>
    </row>
    <row r="96" spans="2:7" ht="12.75">
      <c r="B96" s="11">
        <f t="shared" si="6"/>
      </c>
      <c r="C96" s="17">
        <f t="shared" si="7"/>
      </c>
      <c r="D96" s="17">
        <f t="shared" si="8"/>
      </c>
      <c r="E96" s="17">
        <f t="shared" si="9"/>
      </c>
      <c r="F96" s="17">
        <f t="shared" si="10"/>
      </c>
      <c r="G96" s="18">
        <f t="shared" si="11"/>
      </c>
    </row>
    <row r="97" spans="2:7" ht="12.75">
      <c r="B97" s="11">
        <f t="shared" si="6"/>
      </c>
      <c r="C97" s="17">
        <f t="shared" si="7"/>
      </c>
      <c r="D97" s="17">
        <f t="shared" si="8"/>
      </c>
      <c r="E97" s="17">
        <f t="shared" si="9"/>
      </c>
      <c r="F97" s="17">
        <f t="shared" si="10"/>
      </c>
      <c r="G97" s="18">
        <f t="shared" si="11"/>
      </c>
    </row>
    <row r="98" spans="2:7" ht="12.75">
      <c r="B98" s="11">
        <f t="shared" si="6"/>
      </c>
      <c r="C98" s="17">
        <f t="shared" si="7"/>
      </c>
      <c r="D98" s="17">
        <f t="shared" si="8"/>
      </c>
      <c r="E98" s="17">
        <f t="shared" si="9"/>
      </c>
      <c r="F98" s="17">
        <f t="shared" si="10"/>
      </c>
      <c r="G98" s="18">
        <f t="shared" si="11"/>
      </c>
    </row>
    <row r="99" spans="2:7" ht="12.75">
      <c r="B99" s="11">
        <f t="shared" si="6"/>
      </c>
      <c r="C99" s="17">
        <f t="shared" si="7"/>
      </c>
      <c r="D99" s="17">
        <f t="shared" si="8"/>
      </c>
      <c r="E99" s="17">
        <f t="shared" si="9"/>
      </c>
      <c r="F99" s="17">
        <f t="shared" si="10"/>
      </c>
      <c r="G99" s="18">
        <f t="shared" si="11"/>
      </c>
    </row>
    <row r="100" spans="2:7" ht="12.75">
      <c r="B100" s="11">
        <f t="shared" si="6"/>
      </c>
      <c r="C100" s="17">
        <f t="shared" si="7"/>
      </c>
      <c r="D100" s="17">
        <f t="shared" si="8"/>
      </c>
      <c r="E100" s="17">
        <f t="shared" si="9"/>
      </c>
      <c r="F100" s="17">
        <f t="shared" si="10"/>
      </c>
      <c r="G100" s="18">
        <f t="shared" si="11"/>
      </c>
    </row>
    <row r="101" spans="2:7" ht="12.75">
      <c r="B101" s="11">
        <f t="shared" si="6"/>
      </c>
      <c r="C101" s="17">
        <f t="shared" si="7"/>
      </c>
      <c r="D101" s="17">
        <f t="shared" si="8"/>
      </c>
      <c r="E101" s="17">
        <f t="shared" si="9"/>
      </c>
      <c r="F101" s="17">
        <f t="shared" si="10"/>
      </c>
      <c r="G101" s="18">
        <f t="shared" si="11"/>
      </c>
    </row>
    <row r="102" spans="2:7" ht="12.75">
      <c r="B102" s="11">
        <f t="shared" si="6"/>
      </c>
      <c r="C102" s="17">
        <f t="shared" si="7"/>
      </c>
      <c r="D102" s="17">
        <f t="shared" si="8"/>
      </c>
      <c r="E102" s="17">
        <f t="shared" si="9"/>
      </c>
      <c r="F102" s="17">
        <f t="shared" si="10"/>
      </c>
      <c r="G102" s="18">
        <f t="shared" si="11"/>
      </c>
    </row>
    <row r="103" spans="2:7" ht="12.75">
      <c r="B103" s="11">
        <f t="shared" si="6"/>
      </c>
      <c r="C103" s="17">
        <f t="shared" si="7"/>
      </c>
      <c r="D103" s="17">
        <f t="shared" si="8"/>
      </c>
      <c r="E103" s="17">
        <f t="shared" si="9"/>
      </c>
      <c r="F103" s="17">
        <f t="shared" si="10"/>
      </c>
      <c r="G103" s="18">
        <f t="shared" si="11"/>
      </c>
    </row>
    <row r="104" spans="2:7" ht="12.75">
      <c r="B104" s="11">
        <f t="shared" si="6"/>
      </c>
      <c r="C104" s="17">
        <f t="shared" si="7"/>
      </c>
      <c r="D104" s="17">
        <f t="shared" si="8"/>
      </c>
      <c r="E104" s="17">
        <f t="shared" si="9"/>
      </c>
      <c r="F104" s="17">
        <f t="shared" si="10"/>
      </c>
      <c r="G104" s="18">
        <f t="shared" si="11"/>
      </c>
    </row>
    <row r="105" spans="2:7" ht="12.75">
      <c r="B105" s="11">
        <f t="shared" si="6"/>
      </c>
      <c r="C105" s="17">
        <f t="shared" si="7"/>
      </c>
      <c r="D105" s="17">
        <f t="shared" si="8"/>
      </c>
      <c r="E105" s="17">
        <f t="shared" si="9"/>
      </c>
      <c r="F105" s="17">
        <f t="shared" si="10"/>
      </c>
      <c r="G105" s="18">
        <f t="shared" si="11"/>
      </c>
    </row>
    <row r="106" spans="2:7" ht="12.75">
      <c r="B106" s="11">
        <f t="shared" si="6"/>
      </c>
      <c r="C106" s="17">
        <f t="shared" si="7"/>
      </c>
      <c r="D106" s="17">
        <f t="shared" si="8"/>
      </c>
      <c r="E106" s="17">
        <f t="shared" si="9"/>
      </c>
      <c r="F106" s="17">
        <f t="shared" si="10"/>
      </c>
      <c r="G106" s="18">
        <f t="shared" si="11"/>
      </c>
    </row>
    <row r="107" spans="2:7" ht="12.75">
      <c r="B107" s="11">
        <f t="shared" si="6"/>
      </c>
      <c r="C107" s="17">
        <f t="shared" si="7"/>
      </c>
      <c r="D107" s="17">
        <f t="shared" si="8"/>
      </c>
      <c r="E107" s="17">
        <f t="shared" si="9"/>
      </c>
      <c r="F107" s="17">
        <f t="shared" si="10"/>
      </c>
      <c r="G107" s="18">
        <f t="shared" si="11"/>
      </c>
    </row>
    <row r="108" spans="2:7" ht="12.75">
      <c r="B108" s="11">
        <f t="shared" si="6"/>
      </c>
      <c r="C108" s="17">
        <f t="shared" si="7"/>
      </c>
      <c r="D108" s="17">
        <f t="shared" si="8"/>
      </c>
      <c r="E108" s="17">
        <f t="shared" si="9"/>
      </c>
      <c r="F108" s="17">
        <f t="shared" si="10"/>
      </c>
      <c r="G108" s="18">
        <f t="shared" si="11"/>
      </c>
    </row>
    <row r="109" spans="2:7" ht="12.75">
      <c r="B109" s="11">
        <f t="shared" si="6"/>
      </c>
      <c r="C109" s="17">
        <f t="shared" si="7"/>
      </c>
      <c r="D109" s="17">
        <f t="shared" si="8"/>
      </c>
      <c r="E109" s="17">
        <f t="shared" si="9"/>
      </c>
      <c r="F109" s="17">
        <f t="shared" si="10"/>
      </c>
      <c r="G109" s="18">
        <f t="shared" si="11"/>
      </c>
    </row>
    <row r="110" spans="2:7" ht="12.75">
      <c r="B110" s="11">
        <f t="shared" si="6"/>
      </c>
      <c r="C110" s="17">
        <f t="shared" si="7"/>
      </c>
      <c r="D110" s="17">
        <f t="shared" si="8"/>
      </c>
      <c r="E110" s="17">
        <f t="shared" si="9"/>
      </c>
      <c r="F110" s="17">
        <f t="shared" si="10"/>
      </c>
      <c r="G110" s="18">
        <f t="shared" si="11"/>
      </c>
    </row>
    <row r="111" spans="2:7" ht="12.75">
      <c r="B111" s="11">
        <f t="shared" si="6"/>
      </c>
      <c r="C111" s="17">
        <f t="shared" si="7"/>
      </c>
      <c r="D111" s="17">
        <f t="shared" si="8"/>
      </c>
      <c r="E111" s="17">
        <f t="shared" si="9"/>
      </c>
      <c r="F111" s="17">
        <f t="shared" si="10"/>
      </c>
      <c r="G111" s="18">
        <f t="shared" si="11"/>
      </c>
    </row>
    <row r="112" spans="2:7" ht="12.75">
      <c r="B112" s="11">
        <f t="shared" si="6"/>
      </c>
      <c r="C112" s="17">
        <f t="shared" si="7"/>
      </c>
      <c r="D112" s="17">
        <f t="shared" si="8"/>
      </c>
      <c r="E112" s="17">
        <f t="shared" si="9"/>
      </c>
      <c r="F112" s="17">
        <f t="shared" si="10"/>
      </c>
      <c r="G112" s="18">
        <f t="shared" si="11"/>
      </c>
    </row>
    <row r="113" spans="2:7" ht="12.75">
      <c r="B113" s="11">
        <f t="shared" si="6"/>
      </c>
      <c r="C113" s="17">
        <f t="shared" si="7"/>
      </c>
      <c r="D113" s="17">
        <f t="shared" si="8"/>
      </c>
      <c r="E113" s="17">
        <f t="shared" si="9"/>
      </c>
      <c r="F113" s="17">
        <f t="shared" si="10"/>
      </c>
      <c r="G113" s="18">
        <f t="shared" si="11"/>
      </c>
    </row>
    <row r="114" spans="2:7" ht="12.75">
      <c r="B114" s="11">
        <f t="shared" si="6"/>
      </c>
      <c r="C114" s="17">
        <f t="shared" si="7"/>
      </c>
      <c r="D114" s="17">
        <f t="shared" si="8"/>
      </c>
      <c r="E114" s="17">
        <f t="shared" si="9"/>
      </c>
      <c r="F114" s="17">
        <f t="shared" si="10"/>
      </c>
      <c r="G114" s="18">
        <f t="shared" si="11"/>
      </c>
    </row>
    <row r="115" spans="2:7" ht="12.75">
      <c r="B115" s="11">
        <f t="shared" si="6"/>
      </c>
      <c r="C115" s="17">
        <f t="shared" si="7"/>
      </c>
      <c r="D115" s="17">
        <f t="shared" si="8"/>
      </c>
      <c r="E115" s="17">
        <f t="shared" si="9"/>
      </c>
      <c r="F115" s="17">
        <f t="shared" si="10"/>
      </c>
      <c r="G115" s="18">
        <f t="shared" si="11"/>
      </c>
    </row>
    <row r="116" spans="2:7" ht="12.75">
      <c r="B116" s="11">
        <f t="shared" si="6"/>
      </c>
      <c r="C116" s="17">
        <f t="shared" si="7"/>
      </c>
      <c r="D116" s="17">
        <f t="shared" si="8"/>
      </c>
      <c r="E116" s="17">
        <f t="shared" si="9"/>
      </c>
      <c r="F116" s="17">
        <f t="shared" si="10"/>
      </c>
      <c r="G116" s="18">
        <f t="shared" si="11"/>
      </c>
    </row>
    <row r="117" spans="2:7" ht="12.75">
      <c r="B117" s="11">
        <f t="shared" si="6"/>
      </c>
      <c r="C117" s="17">
        <f t="shared" si="7"/>
      </c>
      <c r="D117" s="17">
        <f t="shared" si="8"/>
      </c>
      <c r="E117" s="17">
        <f t="shared" si="9"/>
      </c>
      <c r="F117" s="17">
        <f t="shared" si="10"/>
      </c>
      <c r="G117" s="18">
        <f t="shared" si="11"/>
      </c>
    </row>
    <row r="118" spans="2:7" ht="12.75">
      <c r="B118" s="11">
        <f t="shared" si="6"/>
      </c>
      <c r="C118" s="17">
        <f t="shared" si="7"/>
      </c>
      <c r="D118" s="17">
        <f t="shared" si="8"/>
      </c>
      <c r="E118" s="17">
        <f t="shared" si="9"/>
      </c>
      <c r="F118" s="17">
        <f t="shared" si="10"/>
      </c>
      <c r="G118" s="18">
        <f t="shared" si="11"/>
      </c>
    </row>
    <row r="119" spans="2:7" ht="12.75">
      <c r="B119" s="11">
        <f t="shared" si="6"/>
      </c>
      <c r="C119" s="17">
        <f t="shared" si="7"/>
      </c>
      <c r="D119" s="17">
        <f t="shared" si="8"/>
      </c>
      <c r="E119" s="17">
        <f t="shared" si="9"/>
      </c>
      <c r="F119" s="17">
        <f t="shared" si="10"/>
      </c>
      <c r="G119" s="18">
        <f t="shared" si="11"/>
      </c>
    </row>
    <row r="120" spans="2:7" ht="12.75">
      <c r="B120" s="11">
        <f t="shared" si="6"/>
      </c>
      <c r="C120" s="17">
        <f t="shared" si="7"/>
      </c>
      <c r="D120" s="17">
        <f t="shared" si="8"/>
      </c>
      <c r="E120" s="17">
        <f t="shared" si="9"/>
      </c>
      <c r="F120" s="17">
        <f t="shared" si="10"/>
      </c>
      <c r="G120" s="18">
        <f t="shared" si="11"/>
      </c>
    </row>
    <row r="121" spans="2:7" ht="12.75">
      <c r="B121" s="11">
        <f t="shared" si="6"/>
      </c>
      <c r="C121" s="17">
        <f t="shared" si="7"/>
      </c>
      <c r="D121" s="17">
        <f t="shared" si="8"/>
      </c>
      <c r="E121" s="17">
        <f t="shared" si="9"/>
      </c>
      <c r="F121" s="17">
        <f t="shared" si="10"/>
      </c>
      <c r="G121" s="18">
        <f t="shared" si="11"/>
      </c>
    </row>
    <row r="122" spans="2:7" ht="12.75">
      <c r="B122" s="11">
        <f t="shared" si="6"/>
      </c>
      <c r="C122" s="17">
        <f t="shared" si="7"/>
      </c>
      <c r="D122" s="17">
        <f t="shared" si="8"/>
      </c>
      <c r="E122" s="17">
        <f t="shared" si="9"/>
      </c>
      <c r="F122" s="17">
        <f t="shared" si="10"/>
      </c>
      <c r="G122" s="18">
        <f t="shared" si="11"/>
      </c>
    </row>
    <row r="123" spans="2:7" ht="12.75">
      <c r="B123" s="11">
        <f t="shared" si="6"/>
      </c>
      <c r="C123" s="17">
        <f t="shared" si="7"/>
      </c>
      <c r="D123" s="17">
        <f t="shared" si="8"/>
      </c>
      <c r="E123" s="17">
        <f t="shared" si="9"/>
      </c>
      <c r="F123" s="17">
        <f t="shared" si="10"/>
      </c>
      <c r="G123" s="18">
        <f t="shared" si="11"/>
      </c>
    </row>
    <row r="124" spans="2:7" ht="12.75">
      <c r="B124" s="11">
        <f t="shared" si="6"/>
      </c>
      <c r="C124" s="17">
        <f t="shared" si="7"/>
      </c>
      <c r="D124" s="17">
        <f t="shared" si="8"/>
      </c>
      <c r="E124" s="17">
        <f t="shared" si="9"/>
      </c>
      <c r="F124" s="17">
        <f t="shared" si="10"/>
      </c>
      <c r="G124" s="18">
        <f t="shared" si="11"/>
      </c>
    </row>
    <row r="125" spans="2:7" ht="12.75">
      <c r="B125" s="11">
        <f t="shared" si="6"/>
      </c>
      <c r="C125" s="17">
        <f t="shared" si="7"/>
      </c>
      <c r="D125" s="17">
        <f t="shared" si="8"/>
      </c>
      <c r="E125" s="17">
        <f t="shared" si="9"/>
      </c>
      <c r="F125" s="17">
        <f t="shared" si="10"/>
      </c>
      <c r="G125" s="18">
        <f t="shared" si="11"/>
      </c>
    </row>
    <row r="126" spans="2:7" ht="12.75">
      <c r="B126" s="11">
        <f t="shared" si="6"/>
      </c>
      <c r="C126" s="17">
        <f t="shared" si="7"/>
      </c>
      <c r="D126" s="17">
        <f t="shared" si="8"/>
      </c>
      <c r="E126" s="17">
        <f t="shared" si="9"/>
      </c>
      <c r="F126" s="17">
        <f t="shared" si="10"/>
      </c>
      <c r="G126" s="18">
        <f t="shared" si="11"/>
      </c>
    </row>
    <row r="127" spans="2:7" ht="12.75">
      <c r="B127" s="11">
        <f t="shared" si="6"/>
      </c>
      <c r="C127" s="17">
        <f t="shared" si="7"/>
      </c>
      <c r="D127" s="17">
        <f t="shared" si="8"/>
      </c>
      <c r="E127" s="17">
        <f t="shared" si="9"/>
      </c>
      <c r="F127" s="17">
        <f t="shared" si="10"/>
      </c>
      <c r="G127" s="18">
        <f t="shared" si="11"/>
      </c>
    </row>
    <row r="128" spans="2:7" ht="12.75">
      <c r="B128" s="11">
        <f t="shared" si="6"/>
      </c>
      <c r="C128" s="17">
        <f t="shared" si="7"/>
      </c>
      <c r="D128" s="17">
        <f t="shared" si="8"/>
      </c>
      <c r="E128" s="17">
        <f t="shared" si="9"/>
      </c>
      <c r="F128" s="17">
        <f t="shared" si="10"/>
      </c>
      <c r="G128" s="18">
        <f t="shared" si="11"/>
      </c>
    </row>
    <row r="129" spans="2:7" ht="12.75">
      <c r="B129" s="11">
        <f t="shared" si="6"/>
      </c>
      <c r="C129" s="17">
        <f t="shared" si="7"/>
      </c>
      <c r="D129" s="17">
        <f t="shared" si="8"/>
      </c>
      <c r="E129" s="17">
        <f t="shared" si="9"/>
      </c>
      <c r="F129" s="17">
        <f t="shared" si="10"/>
      </c>
      <c r="G129" s="18">
        <f t="shared" si="11"/>
      </c>
    </row>
    <row r="130" spans="2:7" ht="12.75">
      <c r="B130" s="11">
        <f t="shared" si="6"/>
      </c>
      <c r="C130" s="17">
        <f t="shared" si="7"/>
      </c>
      <c r="D130" s="17">
        <f t="shared" si="8"/>
      </c>
      <c r="E130" s="17">
        <f t="shared" si="9"/>
      </c>
      <c r="F130" s="17">
        <f t="shared" si="10"/>
      </c>
      <c r="G130" s="18">
        <f t="shared" si="11"/>
      </c>
    </row>
    <row r="131" spans="2:7" ht="12.75">
      <c r="B131" s="11">
        <f t="shared" si="6"/>
      </c>
      <c r="C131" s="17">
        <f t="shared" si="7"/>
      </c>
      <c r="D131" s="17">
        <f t="shared" si="8"/>
      </c>
      <c r="E131" s="17">
        <f t="shared" si="9"/>
      </c>
      <c r="F131" s="17">
        <f t="shared" si="10"/>
      </c>
      <c r="G131" s="18">
        <f t="shared" si="11"/>
      </c>
    </row>
    <row r="132" spans="2:7" ht="12.75">
      <c r="B132" s="11">
        <f t="shared" si="6"/>
      </c>
      <c r="C132" s="17">
        <f t="shared" si="7"/>
      </c>
      <c r="D132" s="17">
        <f t="shared" si="8"/>
      </c>
      <c r="E132" s="17">
        <f t="shared" si="9"/>
      </c>
      <c r="F132" s="17">
        <f t="shared" si="10"/>
      </c>
      <c r="G132" s="18">
        <f t="shared" si="11"/>
      </c>
    </row>
    <row r="133" spans="2:7" ht="12.75">
      <c r="B133" s="11">
        <f t="shared" si="6"/>
      </c>
      <c r="C133" s="17">
        <f t="shared" si="7"/>
      </c>
      <c r="D133" s="17">
        <f t="shared" si="8"/>
      </c>
      <c r="E133" s="17">
        <f t="shared" si="9"/>
      </c>
      <c r="F133" s="17">
        <f t="shared" si="10"/>
      </c>
      <c r="G133" s="18">
        <f t="shared" si="11"/>
      </c>
    </row>
    <row r="134" spans="2:7" ht="12.75">
      <c r="B134" s="11">
        <f t="shared" si="6"/>
      </c>
      <c r="C134" s="17">
        <f t="shared" si="7"/>
      </c>
      <c r="D134" s="17">
        <f t="shared" si="8"/>
      </c>
      <c r="E134" s="17">
        <f t="shared" si="9"/>
      </c>
      <c r="F134" s="17">
        <f t="shared" si="10"/>
      </c>
      <c r="G134" s="18">
        <f t="shared" si="11"/>
      </c>
    </row>
    <row r="135" spans="2:7" ht="12.75">
      <c r="B135" s="11">
        <f t="shared" si="6"/>
      </c>
      <c r="C135" s="17">
        <f t="shared" si="7"/>
      </c>
      <c r="D135" s="17">
        <f t="shared" si="8"/>
      </c>
      <c r="E135" s="17">
        <f t="shared" si="9"/>
      </c>
      <c r="F135" s="17">
        <f t="shared" si="10"/>
      </c>
      <c r="G135" s="18">
        <f t="shared" si="11"/>
      </c>
    </row>
    <row r="136" spans="2:7" ht="12.75">
      <c r="B136" s="11">
        <f t="shared" si="6"/>
      </c>
      <c r="C136" s="17">
        <f t="shared" si="7"/>
      </c>
      <c r="D136" s="17">
        <f t="shared" si="8"/>
      </c>
      <c r="E136" s="17">
        <f t="shared" si="9"/>
      </c>
      <c r="F136" s="17">
        <f t="shared" si="10"/>
      </c>
      <c r="G136" s="18">
        <f t="shared" si="11"/>
      </c>
    </row>
    <row r="137" spans="2:7" ht="12.75">
      <c r="B137" s="11">
        <f t="shared" si="6"/>
      </c>
      <c r="C137" s="17">
        <f t="shared" si="7"/>
      </c>
      <c r="D137" s="17">
        <f t="shared" si="8"/>
      </c>
      <c r="E137" s="17">
        <f t="shared" si="9"/>
      </c>
      <c r="F137" s="17">
        <f t="shared" si="10"/>
      </c>
      <c r="G137" s="18">
        <f t="shared" si="11"/>
      </c>
    </row>
    <row r="138" spans="2:7" ht="12.75">
      <c r="B138" s="11">
        <f t="shared" si="6"/>
      </c>
      <c r="C138" s="17">
        <f t="shared" si="7"/>
      </c>
      <c r="D138" s="17">
        <f t="shared" si="8"/>
      </c>
      <c r="E138" s="17">
        <f t="shared" si="9"/>
      </c>
      <c r="F138" s="17">
        <f t="shared" si="10"/>
      </c>
      <c r="G138" s="18">
        <f t="shared" si="11"/>
      </c>
    </row>
    <row r="139" spans="2:7" ht="12.75">
      <c r="B139" s="11">
        <f t="shared" si="6"/>
      </c>
      <c r="C139" s="17">
        <f t="shared" si="7"/>
      </c>
      <c r="D139" s="17">
        <f t="shared" si="8"/>
      </c>
      <c r="E139" s="17">
        <f t="shared" si="9"/>
      </c>
      <c r="F139" s="17">
        <f t="shared" si="10"/>
      </c>
      <c r="G139" s="18">
        <f t="shared" si="11"/>
      </c>
    </row>
    <row r="140" spans="2:7" ht="12.75">
      <c r="B140" s="11">
        <f t="shared" si="6"/>
      </c>
      <c r="C140" s="17">
        <f t="shared" si="7"/>
      </c>
      <c r="D140" s="17">
        <f t="shared" si="8"/>
      </c>
      <c r="E140" s="17">
        <f t="shared" si="9"/>
      </c>
      <c r="F140" s="17">
        <f t="shared" si="10"/>
      </c>
      <c r="G140" s="18">
        <f t="shared" si="11"/>
      </c>
    </row>
    <row r="141" spans="2:7" ht="12.75">
      <c r="B141" s="11">
        <f t="shared" si="6"/>
      </c>
      <c r="C141" s="17">
        <f t="shared" si="7"/>
      </c>
      <c r="D141" s="17">
        <f t="shared" si="8"/>
      </c>
      <c r="E141" s="17">
        <f t="shared" si="9"/>
      </c>
      <c r="F141" s="17">
        <f t="shared" si="10"/>
      </c>
      <c r="G141" s="18">
        <f t="shared" si="11"/>
      </c>
    </row>
    <row r="142" spans="2:7" ht="12.75">
      <c r="B142" s="11">
        <f t="shared" si="6"/>
      </c>
      <c r="C142" s="17">
        <f t="shared" si="7"/>
      </c>
      <c r="D142" s="17">
        <f t="shared" si="8"/>
      </c>
      <c r="E142" s="17">
        <f t="shared" si="9"/>
      </c>
      <c r="F142" s="17">
        <f t="shared" si="10"/>
      </c>
      <c r="G142" s="18">
        <f t="shared" si="11"/>
      </c>
    </row>
    <row r="143" spans="2:7" ht="12.75">
      <c r="B143" s="11">
        <f t="shared" si="6"/>
      </c>
      <c r="C143" s="17">
        <f t="shared" si="7"/>
      </c>
      <c r="D143" s="17">
        <f t="shared" si="8"/>
      </c>
      <c r="E143" s="17">
        <f t="shared" si="9"/>
      </c>
      <c r="F143" s="17">
        <f t="shared" si="10"/>
      </c>
      <c r="G143" s="18">
        <f t="shared" si="11"/>
      </c>
    </row>
    <row r="144" spans="2:7" ht="12.75">
      <c r="B144" s="11">
        <f aca="true" t="shared" si="12" ref="B144:B207">IF(((ROW()-nSkip)&lt;=$G$9),(ROW()-nSkip),"")</f>
      </c>
      <c r="C144" s="17">
        <f t="shared" si="7"/>
      </c>
      <c r="D144" s="17">
        <f t="shared" si="8"/>
      </c>
      <c r="E144" s="17">
        <f t="shared" si="9"/>
      </c>
      <c r="F144" s="17">
        <f t="shared" si="10"/>
      </c>
      <c r="G144" s="18">
        <f t="shared" si="11"/>
      </c>
    </row>
    <row r="145" spans="2:7" ht="12.75">
      <c r="B145" s="11">
        <f t="shared" si="12"/>
      </c>
      <c r="C145" s="17">
        <f aca="true" t="shared" si="13" ref="C145:C208">IF((B145&lt;=$G$9),-PMT(($G$5/$G$8),$G$9,$G$4),"")</f>
      </c>
      <c r="D145" s="17">
        <f aca="true" t="shared" si="14" ref="D145:D208">IF(((ROW()-nSkip)&lt;=$G$9),-PPMT(($G$5/$G$8),B145,$G$9,$G$4),"")</f>
      </c>
      <c r="E145" s="17">
        <f aca="true" t="shared" si="15" ref="E145:E208">IF(((ROW()-nSkip)&lt;=$G$9),-IPMT(($G$5/$G$8),B145,$G$9,$G$4),"")</f>
      </c>
      <c r="F145" s="17">
        <f aca="true" t="shared" si="16" ref="F145:F208">IF(((ROW()-nSkip)&lt;=$G$9),(E145+F144),"")</f>
      </c>
      <c r="G145" s="18">
        <f aca="true" t="shared" si="17" ref="G145:G208">IF(((ROW()-nSkip)&lt;=$G$9),(G144-D145),"")</f>
      </c>
    </row>
    <row r="146" spans="2:7" ht="12.75">
      <c r="B146" s="11">
        <f t="shared" si="12"/>
      </c>
      <c r="C146" s="17">
        <f t="shared" si="13"/>
      </c>
      <c r="D146" s="17">
        <f t="shared" si="14"/>
      </c>
      <c r="E146" s="17">
        <f t="shared" si="15"/>
      </c>
      <c r="F146" s="17">
        <f t="shared" si="16"/>
      </c>
      <c r="G146" s="18">
        <f t="shared" si="17"/>
      </c>
    </row>
    <row r="147" spans="2:7" ht="12.75">
      <c r="B147" s="11">
        <f t="shared" si="12"/>
      </c>
      <c r="C147" s="17">
        <f t="shared" si="13"/>
      </c>
      <c r="D147" s="17">
        <f t="shared" si="14"/>
      </c>
      <c r="E147" s="17">
        <f t="shared" si="15"/>
      </c>
      <c r="F147" s="17">
        <f t="shared" si="16"/>
      </c>
      <c r="G147" s="18">
        <f t="shared" si="17"/>
      </c>
    </row>
    <row r="148" spans="2:7" ht="12.75">
      <c r="B148" s="11">
        <f t="shared" si="12"/>
      </c>
      <c r="C148" s="17">
        <f t="shared" si="13"/>
      </c>
      <c r="D148" s="17">
        <f t="shared" si="14"/>
      </c>
      <c r="E148" s="17">
        <f t="shared" si="15"/>
      </c>
      <c r="F148" s="17">
        <f t="shared" si="16"/>
      </c>
      <c r="G148" s="18">
        <f t="shared" si="17"/>
      </c>
    </row>
    <row r="149" spans="2:7" ht="12.75">
      <c r="B149" s="11">
        <f t="shared" si="12"/>
      </c>
      <c r="C149" s="17">
        <f t="shared" si="13"/>
      </c>
      <c r="D149" s="17">
        <f t="shared" si="14"/>
      </c>
      <c r="E149" s="17">
        <f t="shared" si="15"/>
      </c>
      <c r="F149" s="17">
        <f t="shared" si="16"/>
      </c>
      <c r="G149" s="18">
        <f t="shared" si="17"/>
      </c>
    </row>
    <row r="150" spans="2:7" ht="12.75">
      <c r="B150" s="11">
        <f t="shared" si="12"/>
      </c>
      <c r="C150" s="17">
        <f t="shared" si="13"/>
      </c>
      <c r="D150" s="17">
        <f t="shared" si="14"/>
      </c>
      <c r="E150" s="17">
        <f t="shared" si="15"/>
      </c>
      <c r="F150" s="17">
        <f t="shared" si="16"/>
      </c>
      <c r="G150" s="18">
        <f t="shared" si="17"/>
      </c>
    </row>
    <row r="151" spans="2:7" ht="12.75">
      <c r="B151" s="11">
        <f t="shared" si="12"/>
      </c>
      <c r="C151" s="17">
        <f t="shared" si="13"/>
      </c>
      <c r="D151" s="17">
        <f t="shared" si="14"/>
      </c>
      <c r="E151" s="17">
        <f t="shared" si="15"/>
      </c>
      <c r="F151" s="17">
        <f t="shared" si="16"/>
      </c>
      <c r="G151" s="18">
        <f t="shared" si="17"/>
      </c>
    </row>
    <row r="152" spans="2:7" ht="12.75">
      <c r="B152" s="11">
        <f t="shared" si="12"/>
      </c>
      <c r="C152" s="17">
        <f t="shared" si="13"/>
      </c>
      <c r="D152" s="17">
        <f t="shared" si="14"/>
      </c>
      <c r="E152" s="17">
        <f t="shared" si="15"/>
      </c>
      <c r="F152" s="17">
        <f t="shared" si="16"/>
      </c>
      <c r="G152" s="18">
        <f t="shared" si="17"/>
      </c>
    </row>
    <row r="153" spans="2:7" ht="12.75">
      <c r="B153" s="11">
        <f t="shared" si="12"/>
      </c>
      <c r="C153" s="17">
        <f t="shared" si="13"/>
      </c>
      <c r="D153" s="17">
        <f t="shared" si="14"/>
      </c>
      <c r="E153" s="17">
        <f t="shared" si="15"/>
      </c>
      <c r="F153" s="17">
        <f t="shared" si="16"/>
      </c>
      <c r="G153" s="18">
        <f t="shared" si="17"/>
      </c>
    </row>
    <row r="154" spans="2:7" ht="12.75">
      <c r="B154" s="11">
        <f t="shared" si="12"/>
      </c>
      <c r="C154" s="17">
        <f t="shared" si="13"/>
      </c>
      <c r="D154" s="17">
        <f t="shared" si="14"/>
      </c>
      <c r="E154" s="17">
        <f t="shared" si="15"/>
      </c>
      <c r="F154" s="17">
        <f t="shared" si="16"/>
      </c>
      <c r="G154" s="18">
        <f t="shared" si="17"/>
      </c>
    </row>
    <row r="155" spans="2:7" ht="12.75">
      <c r="B155" s="11">
        <f t="shared" si="12"/>
      </c>
      <c r="C155" s="17">
        <f t="shared" si="13"/>
      </c>
      <c r="D155" s="17">
        <f t="shared" si="14"/>
      </c>
      <c r="E155" s="17">
        <f t="shared" si="15"/>
      </c>
      <c r="F155" s="17">
        <f t="shared" si="16"/>
      </c>
      <c r="G155" s="18">
        <f t="shared" si="17"/>
      </c>
    </row>
    <row r="156" spans="2:7" ht="12.75">
      <c r="B156" s="11">
        <f t="shared" si="12"/>
      </c>
      <c r="C156" s="17">
        <f t="shared" si="13"/>
      </c>
      <c r="D156" s="17">
        <f t="shared" si="14"/>
      </c>
      <c r="E156" s="17">
        <f t="shared" si="15"/>
      </c>
      <c r="F156" s="17">
        <f t="shared" si="16"/>
      </c>
      <c r="G156" s="18">
        <f t="shared" si="17"/>
      </c>
    </row>
    <row r="157" spans="2:7" ht="12.75">
      <c r="B157" s="11">
        <f t="shared" si="12"/>
      </c>
      <c r="C157" s="17">
        <f t="shared" si="13"/>
      </c>
      <c r="D157" s="17">
        <f t="shared" si="14"/>
      </c>
      <c r="E157" s="17">
        <f t="shared" si="15"/>
      </c>
      <c r="F157" s="17">
        <f t="shared" si="16"/>
      </c>
      <c r="G157" s="18">
        <f t="shared" si="17"/>
      </c>
    </row>
    <row r="158" spans="2:7" ht="12.75">
      <c r="B158" s="11">
        <f t="shared" si="12"/>
      </c>
      <c r="C158" s="17">
        <f t="shared" si="13"/>
      </c>
      <c r="D158" s="17">
        <f t="shared" si="14"/>
      </c>
      <c r="E158" s="17">
        <f t="shared" si="15"/>
      </c>
      <c r="F158" s="17">
        <f t="shared" si="16"/>
      </c>
      <c r="G158" s="18">
        <f t="shared" si="17"/>
      </c>
    </row>
    <row r="159" spans="2:7" ht="12.75">
      <c r="B159" s="11">
        <f t="shared" si="12"/>
      </c>
      <c r="C159" s="17">
        <f t="shared" si="13"/>
      </c>
      <c r="D159" s="17">
        <f t="shared" si="14"/>
      </c>
      <c r="E159" s="17">
        <f t="shared" si="15"/>
      </c>
      <c r="F159" s="17">
        <f t="shared" si="16"/>
      </c>
      <c r="G159" s="18">
        <f t="shared" si="17"/>
      </c>
    </row>
    <row r="160" spans="2:7" ht="12.75">
      <c r="B160" s="11">
        <f t="shared" si="12"/>
      </c>
      <c r="C160" s="17">
        <f t="shared" si="13"/>
      </c>
      <c r="D160" s="17">
        <f t="shared" si="14"/>
      </c>
      <c r="E160" s="17">
        <f t="shared" si="15"/>
      </c>
      <c r="F160" s="17">
        <f t="shared" si="16"/>
      </c>
      <c r="G160" s="18">
        <f t="shared" si="17"/>
      </c>
    </row>
    <row r="161" spans="2:7" ht="12.75">
      <c r="B161" s="11">
        <f t="shared" si="12"/>
      </c>
      <c r="C161" s="17">
        <f t="shared" si="13"/>
      </c>
      <c r="D161" s="17">
        <f t="shared" si="14"/>
      </c>
      <c r="E161" s="17">
        <f t="shared" si="15"/>
      </c>
      <c r="F161" s="17">
        <f t="shared" si="16"/>
      </c>
      <c r="G161" s="18">
        <f t="shared" si="17"/>
      </c>
    </row>
    <row r="162" spans="2:7" ht="12.75">
      <c r="B162" s="11">
        <f t="shared" si="12"/>
      </c>
      <c r="C162" s="17">
        <f t="shared" si="13"/>
      </c>
      <c r="D162" s="17">
        <f t="shared" si="14"/>
      </c>
      <c r="E162" s="17">
        <f t="shared" si="15"/>
      </c>
      <c r="F162" s="17">
        <f t="shared" si="16"/>
      </c>
      <c r="G162" s="18">
        <f t="shared" si="17"/>
      </c>
    </row>
    <row r="163" spans="2:7" ht="12.75">
      <c r="B163" s="11">
        <f t="shared" si="12"/>
      </c>
      <c r="C163" s="17">
        <f t="shared" si="13"/>
      </c>
      <c r="D163" s="17">
        <f t="shared" si="14"/>
      </c>
      <c r="E163" s="17">
        <f t="shared" si="15"/>
      </c>
      <c r="F163" s="17">
        <f t="shared" si="16"/>
      </c>
      <c r="G163" s="18">
        <f t="shared" si="17"/>
      </c>
    </row>
    <row r="164" spans="2:7" ht="12.75">
      <c r="B164" s="11">
        <f t="shared" si="12"/>
      </c>
      <c r="C164" s="17">
        <f t="shared" si="13"/>
      </c>
      <c r="D164" s="17">
        <f t="shared" si="14"/>
      </c>
      <c r="E164" s="17">
        <f t="shared" si="15"/>
      </c>
      <c r="F164" s="17">
        <f t="shared" si="16"/>
      </c>
      <c r="G164" s="18">
        <f t="shared" si="17"/>
      </c>
    </row>
    <row r="165" spans="2:7" ht="12.75">
      <c r="B165" s="11">
        <f t="shared" si="12"/>
      </c>
      <c r="C165" s="17">
        <f t="shared" si="13"/>
      </c>
      <c r="D165" s="17">
        <f t="shared" si="14"/>
      </c>
      <c r="E165" s="17">
        <f t="shared" si="15"/>
      </c>
      <c r="F165" s="17">
        <f t="shared" si="16"/>
      </c>
      <c r="G165" s="18">
        <f t="shared" si="17"/>
      </c>
    </row>
    <row r="166" spans="2:7" ht="12.75">
      <c r="B166" s="11">
        <f t="shared" si="12"/>
      </c>
      <c r="C166" s="17">
        <f t="shared" si="13"/>
      </c>
      <c r="D166" s="17">
        <f t="shared" si="14"/>
      </c>
      <c r="E166" s="17">
        <f t="shared" si="15"/>
      </c>
      <c r="F166" s="17">
        <f t="shared" si="16"/>
      </c>
      <c r="G166" s="18">
        <f t="shared" si="17"/>
      </c>
    </row>
    <row r="167" spans="2:7" ht="12.75">
      <c r="B167" s="11">
        <f t="shared" si="12"/>
      </c>
      <c r="C167" s="17">
        <f t="shared" si="13"/>
      </c>
      <c r="D167" s="17">
        <f t="shared" si="14"/>
      </c>
      <c r="E167" s="17">
        <f t="shared" si="15"/>
      </c>
      <c r="F167" s="17">
        <f t="shared" si="16"/>
      </c>
      <c r="G167" s="18">
        <f t="shared" si="17"/>
      </c>
    </row>
    <row r="168" spans="2:7" ht="12.75">
      <c r="B168" s="11">
        <f t="shared" si="12"/>
      </c>
      <c r="C168" s="17">
        <f t="shared" si="13"/>
      </c>
      <c r="D168" s="17">
        <f t="shared" si="14"/>
      </c>
      <c r="E168" s="17">
        <f t="shared" si="15"/>
      </c>
      <c r="F168" s="17">
        <f t="shared" si="16"/>
      </c>
      <c r="G168" s="18">
        <f t="shared" si="17"/>
      </c>
    </row>
    <row r="169" spans="2:7" ht="12.75">
      <c r="B169" s="11">
        <f t="shared" si="12"/>
      </c>
      <c r="C169" s="17">
        <f t="shared" si="13"/>
      </c>
      <c r="D169" s="17">
        <f t="shared" si="14"/>
      </c>
      <c r="E169" s="17">
        <f t="shared" si="15"/>
      </c>
      <c r="F169" s="17">
        <f t="shared" si="16"/>
      </c>
      <c r="G169" s="18">
        <f t="shared" si="17"/>
      </c>
    </row>
    <row r="170" spans="2:7" ht="12.75">
      <c r="B170" s="11">
        <f t="shared" si="12"/>
      </c>
      <c r="C170" s="17">
        <f t="shared" si="13"/>
      </c>
      <c r="D170" s="17">
        <f t="shared" si="14"/>
      </c>
      <c r="E170" s="17">
        <f t="shared" si="15"/>
      </c>
      <c r="F170" s="17">
        <f t="shared" si="16"/>
      </c>
      <c r="G170" s="18">
        <f t="shared" si="17"/>
      </c>
    </row>
    <row r="171" spans="2:7" ht="12.75">
      <c r="B171" s="11">
        <f t="shared" si="12"/>
      </c>
      <c r="C171" s="17">
        <f t="shared" si="13"/>
      </c>
      <c r="D171" s="17">
        <f t="shared" si="14"/>
      </c>
      <c r="E171" s="17">
        <f t="shared" si="15"/>
      </c>
      <c r="F171" s="17">
        <f t="shared" si="16"/>
      </c>
      <c r="G171" s="18">
        <f t="shared" si="17"/>
      </c>
    </row>
    <row r="172" spans="2:7" ht="12.75">
      <c r="B172" s="11">
        <f t="shared" si="12"/>
      </c>
      <c r="C172" s="17">
        <f t="shared" si="13"/>
      </c>
      <c r="D172" s="17">
        <f t="shared" si="14"/>
      </c>
      <c r="E172" s="17">
        <f t="shared" si="15"/>
      </c>
      <c r="F172" s="17">
        <f t="shared" si="16"/>
      </c>
      <c r="G172" s="18">
        <f t="shared" si="17"/>
      </c>
    </row>
    <row r="173" spans="2:7" ht="12.75">
      <c r="B173" s="11">
        <f t="shared" si="12"/>
      </c>
      <c r="C173" s="17">
        <f t="shared" si="13"/>
      </c>
      <c r="D173" s="17">
        <f t="shared" si="14"/>
      </c>
      <c r="E173" s="17">
        <f t="shared" si="15"/>
      </c>
      <c r="F173" s="17">
        <f t="shared" si="16"/>
      </c>
      <c r="G173" s="18">
        <f t="shared" si="17"/>
      </c>
    </row>
    <row r="174" spans="2:7" ht="12.75">
      <c r="B174" s="11">
        <f t="shared" si="12"/>
      </c>
      <c r="C174" s="17">
        <f t="shared" si="13"/>
      </c>
      <c r="D174" s="17">
        <f t="shared" si="14"/>
      </c>
      <c r="E174" s="17">
        <f t="shared" si="15"/>
      </c>
      <c r="F174" s="17">
        <f t="shared" si="16"/>
      </c>
      <c r="G174" s="18">
        <f t="shared" si="17"/>
      </c>
    </row>
    <row r="175" spans="2:7" ht="12.75">
      <c r="B175" s="11">
        <f t="shared" si="12"/>
      </c>
      <c r="C175" s="17">
        <f t="shared" si="13"/>
      </c>
      <c r="D175" s="17">
        <f t="shared" si="14"/>
      </c>
      <c r="E175" s="17">
        <f t="shared" si="15"/>
      </c>
      <c r="F175" s="17">
        <f t="shared" si="16"/>
      </c>
      <c r="G175" s="18">
        <f t="shared" si="17"/>
      </c>
    </row>
    <row r="176" spans="2:7" ht="12.75">
      <c r="B176" s="11">
        <f t="shared" si="12"/>
      </c>
      <c r="C176" s="17">
        <f t="shared" si="13"/>
      </c>
      <c r="D176" s="17">
        <f t="shared" si="14"/>
      </c>
      <c r="E176" s="17">
        <f t="shared" si="15"/>
      </c>
      <c r="F176" s="17">
        <f t="shared" si="16"/>
      </c>
      <c r="G176" s="18">
        <f t="shared" si="17"/>
      </c>
    </row>
    <row r="177" spans="2:7" ht="12.75">
      <c r="B177" s="11">
        <f t="shared" si="12"/>
      </c>
      <c r="C177" s="17">
        <f t="shared" si="13"/>
      </c>
      <c r="D177" s="17">
        <f t="shared" si="14"/>
      </c>
      <c r="E177" s="17">
        <f t="shared" si="15"/>
      </c>
      <c r="F177" s="17">
        <f t="shared" si="16"/>
      </c>
      <c r="G177" s="18">
        <f t="shared" si="17"/>
      </c>
    </row>
    <row r="178" spans="2:7" ht="12.75">
      <c r="B178" s="11">
        <f t="shared" si="12"/>
      </c>
      <c r="C178" s="17">
        <f t="shared" si="13"/>
      </c>
      <c r="D178" s="17">
        <f t="shared" si="14"/>
      </c>
      <c r="E178" s="17">
        <f t="shared" si="15"/>
      </c>
      <c r="F178" s="17">
        <f t="shared" si="16"/>
      </c>
      <c r="G178" s="18">
        <f t="shared" si="17"/>
      </c>
    </row>
    <row r="179" spans="2:7" ht="12.75">
      <c r="B179" s="11">
        <f t="shared" si="12"/>
      </c>
      <c r="C179" s="17">
        <f t="shared" si="13"/>
      </c>
      <c r="D179" s="17">
        <f t="shared" si="14"/>
      </c>
      <c r="E179" s="17">
        <f t="shared" si="15"/>
      </c>
      <c r="F179" s="17">
        <f t="shared" si="16"/>
      </c>
      <c r="G179" s="18">
        <f t="shared" si="17"/>
      </c>
    </row>
    <row r="180" spans="2:7" ht="12.75">
      <c r="B180" s="11">
        <f t="shared" si="12"/>
      </c>
      <c r="C180" s="17">
        <f t="shared" si="13"/>
      </c>
      <c r="D180" s="17">
        <f t="shared" si="14"/>
      </c>
      <c r="E180" s="17">
        <f t="shared" si="15"/>
      </c>
      <c r="F180" s="17">
        <f t="shared" si="16"/>
      </c>
      <c r="G180" s="18">
        <f t="shared" si="17"/>
      </c>
    </row>
    <row r="181" spans="2:7" ht="12.75">
      <c r="B181" s="11">
        <f t="shared" si="12"/>
      </c>
      <c r="C181" s="17">
        <f t="shared" si="13"/>
      </c>
      <c r="D181" s="17">
        <f t="shared" si="14"/>
      </c>
      <c r="E181" s="17">
        <f t="shared" si="15"/>
      </c>
      <c r="F181" s="17">
        <f t="shared" si="16"/>
      </c>
      <c r="G181" s="18">
        <f t="shared" si="17"/>
      </c>
    </row>
    <row r="182" spans="2:7" ht="12.75">
      <c r="B182" s="11">
        <f t="shared" si="12"/>
      </c>
      <c r="C182" s="17">
        <f t="shared" si="13"/>
      </c>
      <c r="D182" s="17">
        <f t="shared" si="14"/>
      </c>
      <c r="E182" s="17">
        <f t="shared" si="15"/>
      </c>
      <c r="F182" s="17">
        <f t="shared" si="16"/>
      </c>
      <c r="G182" s="18">
        <f t="shared" si="17"/>
      </c>
    </row>
    <row r="183" spans="2:7" ht="12.75">
      <c r="B183" s="11">
        <f t="shared" si="12"/>
      </c>
      <c r="C183" s="17">
        <f t="shared" si="13"/>
      </c>
      <c r="D183" s="17">
        <f t="shared" si="14"/>
      </c>
      <c r="E183" s="17">
        <f t="shared" si="15"/>
      </c>
      <c r="F183" s="17">
        <f t="shared" si="16"/>
      </c>
      <c r="G183" s="18">
        <f t="shared" si="17"/>
      </c>
    </row>
    <row r="184" spans="2:7" ht="12.75">
      <c r="B184" s="11">
        <f t="shared" si="12"/>
      </c>
      <c r="C184" s="17">
        <f t="shared" si="13"/>
      </c>
      <c r="D184" s="17">
        <f t="shared" si="14"/>
      </c>
      <c r="E184" s="17">
        <f t="shared" si="15"/>
      </c>
      <c r="F184" s="17">
        <f t="shared" si="16"/>
      </c>
      <c r="G184" s="18">
        <f t="shared" si="17"/>
      </c>
    </row>
    <row r="185" spans="2:7" ht="12.75">
      <c r="B185" s="11">
        <f t="shared" si="12"/>
      </c>
      <c r="C185" s="17">
        <f t="shared" si="13"/>
      </c>
      <c r="D185" s="17">
        <f t="shared" si="14"/>
      </c>
      <c r="E185" s="17">
        <f t="shared" si="15"/>
      </c>
      <c r="F185" s="17">
        <f t="shared" si="16"/>
      </c>
      <c r="G185" s="18">
        <f t="shared" si="17"/>
      </c>
    </row>
    <row r="186" spans="2:7" ht="12.75">
      <c r="B186" s="11">
        <f t="shared" si="12"/>
      </c>
      <c r="C186" s="17">
        <f t="shared" si="13"/>
      </c>
      <c r="D186" s="17">
        <f t="shared" si="14"/>
      </c>
      <c r="E186" s="17">
        <f t="shared" si="15"/>
      </c>
      <c r="F186" s="17">
        <f t="shared" si="16"/>
      </c>
      <c r="G186" s="18">
        <f t="shared" si="17"/>
      </c>
    </row>
    <row r="187" spans="2:7" ht="12.75">
      <c r="B187" s="11">
        <f t="shared" si="12"/>
      </c>
      <c r="C187" s="17">
        <f t="shared" si="13"/>
      </c>
      <c r="D187" s="17">
        <f t="shared" si="14"/>
      </c>
      <c r="E187" s="17">
        <f t="shared" si="15"/>
      </c>
      <c r="F187" s="17">
        <f t="shared" si="16"/>
      </c>
      <c r="G187" s="18">
        <f t="shared" si="17"/>
      </c>
    </row>
    <row r="188" spans="2:7" ht="12.75">
      <c r="B188" s="11">
        <f t="shared" si="12"/>
      </c>
      <c r="C188" s="17">
        <f t="shared" si="13"/>
      </c>
      <c r="D188" s="17">
        <f t="shared" si="14"/>
      </c>
      <c r="E188" s="17">
        <f t="shared" si="15"/>
      </c>
      <c r="F188" s="17">
        <f t="shared" si="16"/>
      </c>
      <c r="G188" s="18">
        <f t="shared" si="17"/>
      </c>
    </row>
    <row r="189" spans="2:7" ht="12.75">
      <c r="B189" s="11">
        <f t="shared" si="12"/>
      </c>
      <c r="C189" s="17">
        <f t="shared" si="13"/>
      </c>
      <c r="D189" s="17">
        <f t="shared" si="14"/>
      </c>
      <c r="E189" s="17">
        <f t="shared" si="15"/>
      </c>
      <c r="F189" s="17">
        <f t="shared" si="16"/>
      </c>
      <c r="G189" s="18">
        <f t="shared" si="17"/>
      </c>
    </row>
    <row r="190" spans="2:7" ht="12.75">
      <c r="B190" s="11">
        <f t="shared" si="12"/>
      </c>
      <c r="C190" s="17">
        <f t="shared" si="13"/>
      </c>
      <c r="D190" s="17">
        <f t="shared" si="14"/>
      </c>
      <c r="E190" s="17">
        <f t="shared" si="15"/>
      </c>
      <c r="F190" s="17">
        <f t="shared" si="16"/>
      </c>
      <c r="G190" s="18">
        <f t="shared" si="17"/>
      </c>
    </row>
    <row r="191" spans="2:7" ht="12.75">
      <c r="B191" s="11">
        <f t="shared" si="12"/>
      </c>
      <c r="C191" s="17">
        <f t="shared" si="13"/>
      </c>
      <c r="D191" s="17">
        <f t="shared" si="14"/>
      </c>
      <c r="E191" s="17">
        <f t="shared" si="15"/>
      </c>
      <c r="F191" s="17">
        <f t="shared" si="16"/>
      </c>
      <c r="G191" s="18">
        <f t="shared" si="17"/>
      </c>
    </row>
    <row r="192" spans="2:7" ht="12.75">
      <c r="B192" s="11">
        <f t="shared" si="12"/>
      </c>
      <c r="C192" s="17">
        <f t="shared" si="13"/>
      </c>
      <c r="D192" s="17">
        <f t="shared" si="14"/>
      </c>
      <c r="E192" s="17">
        <f t="shared" si="15"/>
      </c>
      <c r="F192" s="17">
        <f t="shared" si="16"/>
      </c>
      <c r="G192" s="18">
        <f t="shared" si="17"/>
      </c>
    </row>
    <row r="193" spans="2:7" ht="12.75">
      <c r="B193" s="11">
        <f t="shared" si="12"/>
      </c>
      <c r="C193" s="17">
        <f t="shared" si="13"/>
      </c>
      <c r="D193" s="17">
        <f t="shared" si="14"/>
      </c>
      <c r="E193" s="17">
        <f t="shared" si="15"/>
      </c>
      <c r="F193" s="17">
        <f t="shared" si="16"/>
      </c>
      <c r="G193" s="18">
        <f t="shared" si="17"/>
      </c>
    </row>
    <row r="194" spans="2:7" ht="12.75">
      <c r="B194" s="11">
        <f t="shared" si="12"/>
      </c>
      <c r="C194" s="17">
        <f t="shared" si="13"/>
      </c>
      <c r="D194" s="17">
        <f t="shared" si="14"/>
      </c>
      <c r="E194" s="17">
        <f t="shared" si="15"/>
      </c>
      <c r="F194" s="17">
        <f t="shared" si="16"/>
      </c>
      <c r="G194" s="18">
        <f t="shared" si="17"/>
      </c>
    </row>
    <row r="195" spans="2:7" ht="12.75">
      <c r="B195" s="11">
        <f t="shared" si="12"/>
      </c>
      <c r="C195" s="17">
        <f t="shared" si="13"/>
      </c>
      <c r="D195" s="17">
        <f t="shared" si="14"/>
      </c>
      <c r="E195" s="17">
        <f t="shared" si="15"/>
      </c>
      <c r="F195" s="17">
        <f t="shared" si="16"/>
      </c>
      <c r="G195" s="18">
        <f t="shared" si="17"/>
      </c>
    </row>
    <row r="196" spans="2:7" ht="12.75">
      <c r="B196" s="11">
        <f t="shared" si="12"/>
      </c>
      <c r="C196" s="17">
        <f t="shared" si="13"/>
      </c>
      <c r="D196" s="17">
        <f t="shared" si="14"/>
      </c>
      <c r="E196" s="17">
        <f t="shared" si="15"/>
      </c>
      <c r="F196" s="17">
        <f t="shared" si="16"/>
      </c>
      <c r="G196" s="18">
        <f t="shared" si="17"/>
      </c>
    </row>
    <row r="197" spans="2:7" ht="12.75">
      <c r="B197" s="11">
        <f t="shared" si="12"/>
      </c>
      <c r="C197" s="17">
        <f t="shared" si="13"/>
      </c>
      <c r="D197" s="17">
        <f t="shared" si="14"/>
      </c>
      <c r="E197" s="17">
        <f t="shared" si="15"/>
      </c>
      <c r="F197" s="17">
        <f t="shared" si="16"/>
      </c>
      <c r="G197" s="18">
        <f t="shared" si="17"/>
      </c>
    </row>
    <row r="198" spans="2:7" ht="12.75">
      <c r="B198" s="11">
        <f t="shared" si="12"/>
      </c>
      <c r="C198" s="17">
        <f t="shared" si="13"/>
      </c>
      <c r="D198" s="17">
        <f t="shared" si="14"/>
      </c>
      <c r="E198" s="17">
        <f t="shared" si="15"/>
      </c>
      <c r="F198" s="17">
        <f t="shared" si="16"/>
      </c>
      <c r="G198" s="18">
        <f t="shared" si="17"/>
      </c>
    </row>
    <row r="199" spans="2:7" ht="12.75">
      <c r="B199" s="11">
        <f t="shared" si="12"/>
      </c>
      <c r="C199" s="17">
        <f t="shared" si="13"/>
      </c>
      <c r="D199" s="17">
        <f t="shared" si="14"/>
      </c>
      <c r="E199" s="17">
        <f t="shared" si="15"/>
      </c>
      <c r="F199" s="17">
        <f t="shared" si="16"/>
      </c>
      <c r="G199" s="18">
        <f t="shared" si="17"/>
      </c>
    </row>
    <row r="200" spans="2:7" ht="12.75">
      <c r="B200" s="11">
        <f t="shared" si="12"/>
      </c>
      <c r="C200" s="17">
        <f t="shared" si="13"/>
      </c>
      <c r="D200" s="17">
        <f t="shared" si="14"/>
      </c>
      <c r="E200" s="17">
        <f t="shared" si="15"/>
      </c>
      <c r="F200" s="17">
        <f t="shared" si="16"/>
      </c>
      <c r="G200" s="18">
        <f t="shared" si="17"/>
      </c>
    </row>
    <row r="201" spans="2:7" ht="12.75">
      <c r="B201" s="11">
        <f t="shared" si="12"/>
      </c>
      <c r="C201" s="17">
        <f t="shared" si="13"/>
      </c>
      <c r="D201" s="17">
        <f t="shared" si="14"/>
      </c>
      <c r="E201" s="17">
        <f t="shared" si="15"/>
      </c>
      <c r="F201" s="17">
        <f t="shared" si="16"/>
      </c>
      <c r="G201" s="18">
        <f t="shared" si="17"/>
      </c>
    </row>
    <row r="202" spans="2:7" ht="12.75">
      <c r="B202" s="11">
        <f t="shared" si="12"/>
      </c>
      <c r="C202" s="17">
        <f t="shared" si="13"/>
      </c>
      <c r="D202" s="17">
        <f t="shared" si="14"/>
      </c>
      <c r="E202" s="17">
        <f t="shared" si="15"/>
      </c>
      <c r="F202" s="17">
        <f t="shared" si="16"/>
      </c>
      <c r="G202" s="18">
        <f t="shared" si="17"/>
      </c>
    </row>
    <row r="203" spans="2:7" ht="12.75">
      <c r="B203" s="11">
        <f t="shared" si="12"/>
      </c>
      <c r="C203" s="17">
        <f t="shared" si="13"/>
      </c>
      <c r="D203" s="17">
        <f t="shared" si="14"/>
      </c>
      <c r="E203" s="17">
        <f t="shared" si="15"/>
      </c>
      <c r="F203" s="17">
        <f t="shared" si="16"/>
      </c>
      <c r="G203" s="18">
        <f t="shared" si="17"/>
      </c>
    </row>
    <row r="204" spans="2:7" ht="12.75">
      <c r="B204" s="11">
        <f t="shared" si="12"/>
      </c>
      <c r="C204" s="17">
        <f t="shared" si="13"/>
      </c>
      <c r="D204" s="17">
        <f t="shared" si="14"/>
      </c>
      <c r="E204" s="17">
        <f t="shared" si="15"/>
      </c>
      <c r="F204" s="17">
        <f t="shared" si="16"/>
      </c>
      <c r="G204" s="18">
        <f t="shared" si="17"/>
      </c>
    </row>
    <row r="205" spans="2:7" ht="12.75">
      <c r="B205" s="11">
        <f t="shared" si="12"/>
      </c>
      <c r="C205" s="17">
        <f t="shared" si="13"/>
      </c>
      <c r="D205" s="17">
        <f t="shared" si="14"/>
      </c>
      <c r="E205" s="17">
        <f t="shared" si="15"/>
      </c>
      <c r="F205" s="17">
        <f t="shared" si="16"/>
      </c>
      <c r="G205" s="18">
        <f t="shared" si="17"/>
      </c>
    </row>
    <row r="206" spans="2:7" ht="12.75">
      <c r="B206" s="11">
        <f t="shared" si="12"/>
      </c>
      <c r="C206" s="17">
        <f t="shared" si="13"/>
      </c>
      <c r="D206" s="17">
        <f t="shared" si="14"/>
      </c>
      <c r="E206" s="17">
        <f t="shared" si="15"/>
      </c>
      <c r="F206" s="17">
        <f t="shared" si="16"/>
      </c>
      <c r="G206" s="18">
        <f t="shared" si="17"/>
      </c>
    </row>
    <row r="207" spans="2:7" ht="12.75">
      <c r="B207" s="11">
        <f t="shared" si="12"/>
      </c>
      <c r="C207" s="17">
        <f t="shared" si="13"/>
      </c>
      <c r="D207" s="17">
        <f t="shared" si="14"/>
      </c>
      <c r="E207" s="17">
        <f t="shared" si="15"/>
      </c>
      <c r="F207" s="17">
        <f t="shared" si="16"/>
      </c>
      <c r="G207" s="18">
        <f t="shared" si="17"/>
      </c>
    </row>
    <row r="208" spans="2:7" ht="12.75">
      <c r="B208" s="11">
        <f aca="true" t="shared" si="18" ref="B208:B271">IF(((ROW()-nSkip)&lt;=$G$9),(ROW()-nSkip),"")</f>
      </c>
      <c r="C208" s="17">
        <f t="shared" si="13"/>
      </c>
      <c r="D208" s="17">
        <f t="shared" si="14"/>
      </c>
      <c r="E208" s="17">
        <f t="shared" si="15"/>
      </c>
      <c r="F208" s="17">
        <f t="shared" si="16"/>
      </c>
      <c r="G208" s="18">
        <f t="shared" si="17"/>
      </c>
    </row>
    <row r="209" spans="2:7" ht="12.75">
      <c r="B209" s="11">
        <f t="shared" si="18"/>
      </c>
      <c r="C209" s="17">
        <f aca="true" t="shared" si="19" ref="C209:C272">IF((B209&lt;=$G$9),-PMT(($G$5/$G$8),$G$9,$G$4),"")</f>
      </c>
      <c r="D209" s="17">
        <f aca="true" t="shared" si="20" ref="D209:D272">IF(((ROW()-nSkip)&lt;=$G$9),-PPMT(($G$5/$G$8),B209,$G$9,$G$4),"")</f>
      </c>
      <c r="E209" s="17">
        <f aca="true" t="shared" si="21" ref="E209:E272">IF(((ROW()-nSkip)&lt;=$G$9),-IPMT(($G$5/$G$8),B209,$G$9,$G$4),"")</f>
      </c>
      <c r="F209" s="17">
        <f aca="true" t="shared" si="22" ref="F209:F272">IF(((ROW()-nSkip)&lt;=$G$9),(E209+F208),"")</f>
      </c>
      <c r="G209" s="18">
        <f aca="true" t="shared" si="23" ref="G209:G272">IF(((ROW()-nSkip)&lt;=$G$9),(G208-D209),"")</f>
      </c>
    </row>
    <row r="210" spans="2:7" ht="12.75">
      <c r="B210" s="11">
        <f t="shared" si="18"/>
      </c>
      <c r="C210" s="17">
        <f t="shared" si="19"/>
      </c>
      <c r="D210" s="17">
        <f t="shared" si="20"/>
      </c>
      <c r="E210" s="17">
        <f t="shared" si="21"/>
      </c>
      <c r="F210" s="17">
        <f t="shared" si="22"/>
      </c>
      <c r="G210" s="18">
        <f t="shared" si="23"/>
      </c>
    </row>
    <row r="211" spans="2:7" ht="12.75">
      <c r="B211" s="11">
        <f t="shared" si="18"/>
      </c>
      <c r="C211" s="17">
        <f t="shared" si="19"/>
      </c>
      <c r="D211" s="17">
        <f t="shared" si="20"/>
      </c>
      <c r="E211" s="17">
        <f t="shared" si="21"/>
      </c>
      <c r="F211" s="17">
        <f t="shared" si="22"/>
      </c>
      <c r="G211" s="18">
        <f t="shared" si="23"/>
      </c>
    </row>
    <row r="212" spans="2:7" ht="12.75">
      <c r="B212" s="11">
        <f t="shared" si="18"/>
      </c>
      <c r="C212" s="17">
        <f t="shared" si="19"/>
      </c>
      <c r="D212" s="17">
        <f t="shared" si="20"/>
      </c>
      <c r="E212" s="17">
        <f t="shared" si="21"/>
      </c>
      <c r="F212" s="17">
        <f t="shared" si="22"/>
      </c>
      <c r="G212" s="18">
        <f t="shared" si="23"/>
      </c>
    </row>
    <row r="213" spans="2:7" ht="12.75">
      <c r="B213" s="11">
        <f t="shared" si="18"/>
      </c>
      <c r="C213" s="17">
        <f t="shared" si="19"/>
      </c>
      <c r="D213" s="17">
        <f t="shared" si="20"/>
      </c>
      <c r="E213" s="17">
        <f t="shared" si="21"/>
      </c>
      <c r="F213" s="17">
        <f t="shared" si="22"/>
      </c>
      <c r="G213" s="18">
        <f t="shared" si="23"/>
      </c>
    </row>
    <row r="214" spans="2:7" ht="12.75">
      <c r="B214" s="11">
        <f t="shared" si="18"/>
      </c>
      <c r="C214" s="17">
        <f t="shared" si="19"/>
      </c>
      <c r="D214" s="17">
        <f t="shared" si="20"/>
      </c>
      <c r="E214" s="17">
        <f t="shared" si="21"/>
      </c>
      <c r="F214" s="17">
        <f t="shared" si="22"/>
      </c>
      <c r="G214" s="18">
        <f t="shared" si="23"/>
      </c>
    </row>
    <row r="215" spans="2:7" ht="12.75">
      <c r="B215" s="11">
        <f t="shared" si="18"/>
      </c>
      <c r="C215" s="17">
        <f t="shared" si="19"/>
      </c>
      <c r="D215" s="17">
        <f t="shared" si="20"/>
      </c>
      <c r="E215" s="17">
        <f t="shared" si="21"/>
      </c>
      <c r="F215" s="17">
        <f t="shared" si="22"/>
      </c>
      <c r="G215" s="18">
        <f t="shared" si="23"/>
      </c>
    </row>
    <row r="216" spans="2:7" ht="12.75">
      <c r="B216" s="11">
        <f t="shared" si="18"/>
      </c>
      <c r="C216" s="17">
        <f t="shared" si="19"/>
      </c>
      <c r="D216" s="17">
        <f t="shared" si="20"/>
      </c>
      <c r="E216" s="17">
        <f t="shared" si="21"/>
      </c>
      <c r="F216" s="17">
        <f t="shared" si="22"/>
      </c>
      <c r="G216" s="18">
        <f t="shared" si="23"/>
      </c>
    </row>
    <row r="217" spans="2:7" ht="12.75">
      <c r="B217" s="11">
        <f t="shared" si="18"/>
      </c>
      <c r="C217" s="17">
        <f t="shared" si="19"/>
      </c>
      <c r="D217" s="17">
        <f t="shared" si="20"/>
      </c>
      <c r="E217" s="17">
        <f t="shared" si="21"/>
      </c>
      <c r="F217" s="17">
        <f t="shared" si="22"/>
      </c>
      <c r="G217" s="18">
        <f t="shared" si="23"/>
      </c>
    </row>
    <row r="218" spans="2:7" ht="12.75">
      <c r="B218" s="11">
        <f t="shared" si="18"/>
      </c>
      <c r="C218" s="17">
        <f t="shared" si="19"/>
      </c>
      <c r="D218" s="17">
        <f t="shared" si="20"/>
      </c>
      <c r="E218" s="17">
        <f t="shared" si="21"/>
      </c>
      <c r="F218" s="17">
        <f t="shared" si="22"/>
      </c>
      <c r="G218" s="18">
        <f t="shared" si="23"/>
      </c>
    </row>
    <row r="219" spans="2:7" ht="12.75">
      <c r="B219" s="11">
        <f t="shared" si="18"/>
      </c>
      <c r="C219" s="17">
        <f t="shared" si="19"/>
      </c>
      <c r="D219" s="17">
        <f t="shared" si="20"/>
      </c>
      <c r="E219" s="17">
        <f t="shared" si="21"/>
      </c>
      <c r="F219" s="17">
        <f t="shared" si="22"/>
      </c>
      <c r="G219" s="18">
        <f t="shared" si="23"/>
      </c>
    </row>
    <row r="220" spans="2:7" ht="12.75">
      <c r="B220" s="11">
        <f t="shared" si="18"/>
      </c>
      <c r="C220" s="17">
        <f t="shared" si="19"/>
      </c>
      <c r="D220" s="17">
        <f t="shared" si="20"/>
      </c>
      <c r="E220" s="17">
        <f t="shared" si="21"/>
      </c>
      <c r="F220" s="17">
        <f t="shared" si="22"/>
      </c>
      <c r="G220" s="18">
        <f t="shared" si="23"/>
      </c>
    </row>
    <row r="221" spans="2:7" ht="12.75">
      <c r="B221" s="11">
        <f t="shared" si="18"/>
      </c>
      <c r="C221" s="17">
        <f t="shared" si="19"/>
      </c>
      <c r="D221" s="17">
        <f t="shared" si="20"/>
      </c>
      <c r="E221" s="17">
        <f t="shared" si="21"/>
      </c>
      <c r="F221" s="17">
        <f t="shared" si="22"/>
      </c>
      <c r="G221" s="18">
        <f t="shared" si="23"/>
      </c>
    </row>
    <row r="222" spans="2:7" ht="12.75">
      <c r="B222" s="11">
        <f t="shared" si="18"/>
      </c>
      <c r="C222" s="17">
        <f t="shared" si="19"/>
      </c>
      <c r="D222" s="17">
        <f t="shared" si="20"/>
      </c>
      <c r="E222" s="17">
        <f t="shared" si="21"/>
      </c>
      <c r="F222" s="17">
        <f t="shared" si="22"/>
      </c>
      <c r="G222" s="18">
        <f t="shared" si="23"/>
      </c>
    </row>
    <row r="223" spans="2:7" ht="12.75">
      <c r="B223" s="11">
        <f t="shared" si="18"/>
      </c>
      <c r="C223" s="17">
        <f t="shared" si="19"/>
      </c>
      <c r="D223" s="17">
        <f t="shared" si="20"/>
      </c>
      <c r="E223" s="17">
        <f t="shared" si="21"/>
      </c>
      <c r="F223" s="17">
        <f t="shared" si="22"/>
      </c>
      <c r="G223" s="18">
        <f t="shared" si="23"/>
      </c>
    </row>
    <row r="224" spans="2:7" ht="12.75">
      <c r="B224" s="11">
        <f t="shared" si="18"/>
      </c>
      <c r="C224" s="17">
        <f t="shared" si="19"/>
      </c>
      <c r="D224" s="17">
        <f t="shared" si="20"/>
      </c>
      <c r="E224" s="17">
        <f t="shared" si="21"/>
      </c>
      <c r="F224" s="17">
        <f t="shared" si="22"/>
      </c>
      <c r="G224" s="18">
        <f t="shared" si="23"/>
      </c>
    </row>
    <row r="225" spans="2:7" ht="12.75">
      <c r="B225" s="11">
        <f t="shared" si="18"/>
      </c>
      <c r="C225" s="17">
        <f t="shared" si="19"/>
      </c>
      <c r="D225" s="17">
        <f t="shared" si="20"/>
      </c>
      <c r="E225" s="17">
        <f t="shared" si="21"/>
      </c>
      <c r="F225" s="17">
        <f t="shared" si="22"/>
      </c>
      <c r="G225" s="18">
        <f t="shared" si="23"/>
      </c>
    </row>
    <row r="226" spans="2:7" ht="12.75">
      <c r="B226" s="11">
        <f t="shared" si="18"/>
      </c>
      <c r="C226" s="17">
        <f t="shared" si="19"/>
      </c>
      <c r="D226" s="17">
        <f t="shared" si="20"/>
      </c>
      <c r="E226" s="17">
        <f t="shared" si="21"/>
      </c>
      <c r="F226" s="17">
        <f t="shared" si="22"/>
      </c>
      <c r="G226" s="18">
        <f t="shared" si="23"/>
      </c>
    </row>
    <row r="227" spans="2:7" ht="12.75">
      <c r="B227" s="11">
        <f t="shared" si="18"/>
      </c>
      <c r="C227" s="17">
        <f t="shared" si="19"/>
      </c>
      <c r="D227" s="17">
        <f t="shared" si="20"/>
      </c>
      <c r="E227" s="17">
        <f t="shared" si="21"/>
      </c>
      <c r="F227" s="17">
        <f t="shared" si="22"/>
      </c>
      <c r="G227" s="18">
        <f t="shared" si="23"/>
      </c>
    </row>
    <row r="228" spans="2:7" ht="12.75">
      <c r="B228" s="11">
        <f t="shared" si="18"/>
      </c>
      <c r="C228" s="17">
        <f t="shared" si="19"/>
      </c>
      <c r="D228" s="17">
        <f t="shared" si="20"/>
      </c>
      <c r="E228" s="17">
        <f t="shared" si="21"/>
      </c>
      <c r="F228" s="17">
        <f t="shared" si="22"/>
      </c>
      <c r="G228" s="18">
        <f t="shared" si="23"/>
      </c>
    </row>
    <row r="229" spans="2:7" ht="12.75">
      <c r="B229" s="11">
        <f t="shared" si="18"/>
      </c>
      <c r="C229" s="17">
        <f t="shared" si="19"/>
      </c>
      <c r="D229" s="17">
        <f t="shared" si="20"/>
      </c>
      <c r="E229" s="17">
        <f t="shared" si="21"/>
      </c>
      <c r="F229" s="17">
        <f t="shared" si="22"/>
      </c>
      <c r="G229" s="18">
        <f t="shared" si="23"/>
      </c>
    </row>
    <row r="230" spans="2:7" ht="12.75">
      <c r="B230" s="11">
        <f t="shared" si="18"/>
      </c>
      <c r="C230" s="17">
        <f t="shared" si="19"/>
      </c>
      <c r="D230" s="17">
        <f t="shared" si="20"/>
      </c>
      <c r="E230" s="17">
        <f t="shared" si="21"/>
      </c>
      <c r="F230" s="17">
        <f t="shared" si="22"/>
      </c>
      <c r="G230" s="18">
        <f t="shared" si="23"/>
      </c>
    </row>
    <row r="231" spans="2:7" ht="12.75">
      <c r="B231" s="11">
        <f t="shared" si="18"/>
      </c>
      <c r="C231" s="17">
        <f t="shared" si="19"/>
      </c>
      <c r="D231" s="17">
        <f t="shared" si="20"/>
      </c>
      <c r="E231" s="17">
        <f t="shared" si="21"/>
      </c>
      <c r="F231" s="17">
        <f t="shared" si="22"/>
      </c>
      <c r="G231" s="18">
        <f t="shared" si="23"/>
      </c>
    </row>
    <row r="232" spans="2:7" ht="12.75">
      <c r="B232" s="11">
        <f t="shared" si="18"/>
      </c>
      <c r="C232" s="17">
        <f t="shared" si="19"/>
      </c>
      <c r="D232" s="17">
        <f t="shared" si="20"/>
      </c>
      <c r="E232" s="17">
        <f t="shared" si="21"/>
      </c>
      <c r="F232" s="17">
        <f t="shared" si="22"/>
      </c>
      <c r="G232" s="18">
        <f t="shared" si="23"/>
      </c>
    </row>
    <row r="233" spans="2:7" ht="12.75">
      <c r="B233" s="11">
        <f t="shared" si="18"/>
      </c>
      <c r="C233" s="17">
        <f t="shared" si="19"/>
      </c>
      <c r="D233" s="17">
        <f t="shared" si="20"/>
      </c>
      <c r="E233" s="17">
        <f t="shared" si="21"/>
      </c>
      <c r="F233" s="17">
        <f t="shared" si="22"/>
      </c>
      <c r="G233" s="18">
        <f t="shared" si="23"/>
      </c>
    </row>
    <row r="234" spans="2:7" ht="12.75">
      <c r="B234" s="11">
        <f t="shared" si="18"/>
      </c>
      <c r="C234" s="17">
        <f t="shared" si="19"/>
      </c>
      <c r="D234" s="17">
        <f t="shared" si="20"/>
      </c>
      <c r="E234" s="17">
        <f t="shared" si="21"/>
      </c>
      <c r="F234" s="17">
        <f t="shared" si="22"/>
      </c>
      <c r="G234" s="18">
        <f t="shared" si="23"/>
      </c>
    </row>
    <row r="235" spans="2:7" ht="12.75">
      <c r="B235" s="11">
        <f t="shared" si="18"/>
      </c>
      <c r="C235" s="17">
        <f t="shared" si="19"/>
      </c>
      <c r="D235" s="17">
        <f t="shared" si="20"/>
      </c>
      <c r="E235" s="17">
        <f t="shared" si="21"/>
      </c>
      <c r="F235" s="17">
        <f t="shared" si="22"/>
      </c>
      <c r="G235" s="18">
        <f t="shared" si="23"/>
      </c>
    </row>
    <row r="236" spans="2:7" ht="12.75">
      <c r="B236" s="11">
        <f t="shared" si="18"/>
      </c>
      <c r="C236" s="17">
        <f t="shared" si="19"/>
      </c>
      <c r="D236" s="17">
        <f t="shared" si="20"/>
      </c>
      <c r="E236" s="17">
        <f t="shared" si="21"/>
      </c>
      <c r="F236" s="17">
        <f t="shared" si="22"/>
      </c>
      <c r="G236" s="18">
        <f t="shared" si="23"/>
      </c>
    </row>
    <row r="237" spans="2:7" ht="12.75">
      <c r="B237" s="11">
        <f t="shared" si="18"/>
      </c>
      <c r="C237" s="17">
        <f t="shared" si="19"/>
      </c>
      <c r="D237" s="17">
        <f t="shared" si="20"/>
      </c>
      <c r="E237" s="17">
        <f t="shared" si="21"/>
      </c>
      <c r="F237" s="17">
        <f t="shared" si="22"/>
      </c>
      <c r="G237" s="18">
        <f t="shared" si="23"/>
      </c>
    </row>
    <row r="238" spans="2:7" ht="12.75">
      <c r="B238" s="11">
        <f t="shared" si="18"/>
      </c>
      <c r="C238" s="17">
        <f t="shared" si="19"/>
      </c>
      <c r="D238" s="17">
        <f t="shared" si="20"/>
      </c>
      <c r="E238" s="17">
        <f t="shared" si="21"/>
      </c>
      <c r="F238" s="17">
        <f t="shared" si="22"/>
      </c>
      <c r="G238" s="18">
        <f t="shared" si="23"/>
      </c>
    </row>
    <row r="239" spans="2:7" ht="12.75">
      <c r="B239" s="11">
        <f t="shared" si="18"/>
      </c>
      <c r="C239" s="17">
        <f t="shared" si="19"/>
      </c>
      <c r="D239" s="17">
        <f t="shared" si="20"/>
      </c>
      <c r="E239" s="17">
        <f t="shared" si="21"/>
      </c>
      <c r="F239" s="17">
        <f t="shared" si="22"/>
      </c>
      <c r="G239" s="18">
        <f t="shared" si="23"/>
      </c>
    </row>
    <row r="240" spans="2:7" ht="12.75">
      <c r="B240" s="11">
        <f t="shared" si="18"/>
      </c>
      <c r="C240" s="17">
        <f t="shared" si="19"/>
      </c>
      <c r="D240" s="17">
        <f t="shared" si="20"/>
      </c>
      <c r="E240" s="17">
        <f t="shared" si="21"/>
      </c>
      <c r="F240" s="17">
        <f t="shared" si="22"/>
      </c>
      <c r="G240" s="18">
        <f t="shared" si="23"/>
      </c>
    </row>
    <row r="241" spans="2:7" ht="12.75">
      <c r="B241" s="11">
        <f t="shared" si="18"/>
      </c>
      <c r="C241" s="17">
        <f t="shared" si="19"/>
      </c>
      <c r="D241" s="17">
        <f t="shared" si="20"/>
      </c>
      <c r="E241" s="17">
        <f t="shared" si="21"/>
      </c>
      <c r="F241" s="17">
        <f t="shared" si="22"/>
      </c>
      <c r="G241" s="18">
        <f t="shared" si="23"/>
      </c>
    </row>
    <row r="242" spans="2:7" ht="12.75">
      <c r="B242" s="11">
        <f t="shared" si="18"/>
      </c>
      <c r="C242" s="17">
        <f t="shared" si="19"/>
      </c>
      <c r="D242" s="17">
        <f t="shared" si="20"/>
      </c>
      <c r="E242" s="17">
        <f t="shared" si="21"/>
      </c>
      <c r="F242" s="17">
        <f t="shared" si="22"/>
      </c>
      <c r="G242" s="18">
        <f t="shared" si="23"/>
      </c>
    </row>
    <row r="243" spans="2:7" ht="12.75">
      <c r="B243" s="11">
        <f t="shared" si="18"/>
      </c>
      <c r="C243" s="17">
        <f t="shared" si="19"/>
      </c>
      <c r="D243" s="17">
        <f t="shared" si="20"/>
      </c>
      <c r="E243" s="17">
        <f t="shared" si="21"/>
      </c>
      <c r="F243" s="17">
        <f t="shared" si="22"/>
      </c>
      <c r="G243" s="18">
        <f t="shared" si="23"/>
      </c>
    </row>
    <row r="244" spans="2:7" ht="12.75">
      <c r="B244" s="11">
        <f t="shared" si="18"/>
      </c>
      <c r="C244" s="17">
        <f t="shared" si="19"/>
      </c>
      <c r="D244" s="17">
        <f t="shared" si="20"/>
      </c>
      <c r="E244" s="17">
        <f t="shared" si="21"/>
      </c>
      <c r="F244" s="17">
        <f t="shared" si="22"/>
      </c>
      <c r="G244" s="18">
        <f t="shared" si="23"/>
      </c>
    </row>
    <row r="245" spans="2:7" ht="12.75">
      <c r="B245" s="11">
        <f t="shared" si="18"/>
      </c>
      <c r="C245" s="17">
        <f t="shared" si="19"/>
      </c>
      <c r="D245" s="17">
        <f t="shared" si="20"/>
      </c>
      <c r="E245" s="17">
        <f t="shared" si="21"/>
      </c>
      <c r="F245" s="17">
        <f t="shared" si="22"/>
      </c>
      <c r="G245" s="18">
        <f t="shared" si="23"/>
      </c>
    </row>
    <row r="246" spans="2:7" ht="12.75">
      <c r="B246" s="11">
        <f t="shared" si="18"/>
      </c>
      <c r="C246" s="17">
        <f t="shared" si="19"/>
      </c>
      <c r="D246" s="17">
        <f t="shared" si="20"/>
      </c>
      <c r="E246" s="17">
        <f t="shared" si="21"/>
      </c>
      <c r="F246" s="17">
        <f t="shared" si="22"/>
      </c>
      <c r="G246" s="18">
        <f t="shared" si="23"/>
      </c>
    </row>
    <row r="247" spans="2:7" ht="12.75">
      <c r="B247" s="11">
        <f t="shared" si="18"/>
      </c>
      <c r="C247" s="17">
        <f t="shared" si="19"/>
      </c>
      <c r="D247" s="17">
        <f t="shared" si="20"/>
      </c>
      <c r="E247" s="17">
        <f t="shared" si="21"/>
      </c>
      <c r="F247" s="17">
        <f t="shared" si="22"/>
      </c>
      <c r="G247" s="18">
        <f t="shared" si="23"/>
      </c>
    </row>
    <row r="248" spans="2:7" ht="12.75">
      <c r="B248" s="11">
        <f t="shared" si="18"/>
      </c>
      <c r="C248" s="17">
        <f t="shared" si="19"/>
      </c>
      <c r="D248" s="17">
        <f t="shared" si="20"/>
      </c>
      <c r="E248" s="17">
        <f t="shared" si="21"/>
      </c>
      <c r="F248" s="17">
        <f t="shared" si="22"/>
      </c>
      <c r="G248" s="18">
        <f t="shared" si="23"/>
      </c>
    </row>
    <row r="249" spans="2:7" ht="12.75">
      <c r="B249" s="11">
        <f t="shared" si="18"/>
      </c>
      <c r="C249" s="17">
        <f t="shared" si="19"/>
      </c>
      <c r="D249" s="17">
        <f t="shared" si="20"/>
      </c>
      <c r="E249" s="17">
        <f t="shared" si="21"/>
      </c>
      <c r="F249" s="17">
        <f t="shared" si="22"/>
      </c>
      <c r="G249" s="18">
        <f t="shared" si="23"/>
      </c>
    </row>
    <row r="250" spans="2:7" ht="12.75">
      <c r="B250" s="11">
        <f t="shared" si="18"/>
      </c>
      <c r="C250" s="17">
        <f t="shared" si="19"/>
      </c>
      <c r="D250" s="17">
        <f t="shared" si="20"/>
      </c>
      <c r="E250" s="17">
        <f t="shared" si="21"/>
      </c>
      <c r="F250" s="17">
        <f t="shared" si="22"/>
      </c>
      <c r="G250" s="18">
        <f t="shared" si="23"/>
      </c>
    </row>
    <row r="251" spans="2:7" ht="12.75">
      <c r="B251" s="11">
        <f t="shared" si="18"/>
      </c>
      <c r="C251" s="17">
        <f t="shared" si="19"/>
      </c>
      <c r="D251" s="17">
        <f t="shared" si="20"/>
      </c>
      <c r="E251" s="17">
        <f t="shared" si="21"/>
      </c>
      <c r="F251" s="17">
        <f t="shared" si="22"/>
      </c>
      <c r="G251" s="18">
        <f t="shared" si="23"/>
      </c>
    </row>
    <row r="252" spans="2:7" ht="12.75">
      <c r="B252" s="11">
        <f t="shared" si="18"/>
      </c>
      <c r="C252" s="17">
        <f t="shared" si="19"/>
      </c>
      <c r="D252" s="17">
        <f t="shared" si="20"/>
      </c>
      <c r="E252" s="17">
        <f t="shared" si="21"/>
      </c>
      <c r="F252" s="17">
        <f t="shared" si="22"/>
      </c>
      <c r="G252" s="18">
        <f t="shared" si="23"/>
      </c>
    </row>
    <row r="253" spans="2:7" ht="12.75">
      <c r="B253" s="11">
        <f t="shared" si="18"/>
      </c>
      <c r="C253" s="17">
        <f t="shared" si="19"/>
      </c>
      <c r="D253" s="17">
        <f t="shared" si="20"/>
      </c>
      <c r="E253" s="17">
        <f t="shared" si="21"/>
      </c>
      <c r="F253" s="17">
        <f t="shared" si="22"/>
      </c>
      <c r="G253" s="18">
        <f t="shared" si="23"/>
      </c>
    </row>
    <row r="254" spans="2:7" ht="12.75">
      <c r="B254" s="11">
        <f t="shared" si="18"/>
      </c>
      <c r="C254" s="17">
        <f t="shared" si="19"/>
      </c>
      <c r="D254" s="17">
        <f t="shared" si="20"/>
      </c>
      <c r="E254" s="17">
        <f t="shared" si="21"/>
      </c>
      <c r="F254" s="17">
        <f t="shared" si="22"/>
      </c>
      <c r="G254" s="18">
        <f t="shared" si="23"/>
      </c>
    </row>
    <row r="255" spans="2:7" ht="12.75">
      <c r="B255" s="11">
        <f t="shared" si="18"/>
      </c>
      <c r="C255" s="17">
        <f t="shared" si="19"/>
      </c>
      <c r="D255" s="17">
        <f t="shared" si="20"/>
      </c>
      <c r="E255" s="17">
        <f t="shared" si="21"/>
      </c>
      <c r="F255" s="17">
        <f t="shared" si="22"/>
      </c>
      <c r="G255" s="18">
        <f t="shared" si="23"/>
      </c>
    </row>
    <row r="256" spans="2:7" ht="12.75">
      <c r="B256" s="11">
        <f t="shared" si="18"/>
      </c>
      <c r="C256" s="17">
        <f t="shared" si="19"/>
      </c>
      <c r="D256" s="17">
        <f t="shared" si="20"/>
      </c>
      <c r="E256" s="17">
        <f t="shared" si="21"/>
      </c>
      <c r="F256" s="17">
        <f t="shared" si="22"/>
      </c>
      <c r="G256" s="18">
        <f t="shared" si="23"/>
      </c>
    </row>
    <row r="257" spans="2:7" ht="12.75">
      <c r="B257" s="11">
        <f t="shared" si="18"/>
      </c>
      <c r="C257" s="17">
        <f t="shared" si="19"/>
      </c>
      <c r="D257" s="17">
        <f t="shared" si="20"/>
      </c>
      <c r="E257" s="17">
        <f t="shared" si="21"/>
      </c>
      <c r="F257" s="17">
        <f t="shared" si="22"/>
      </c>
      <c r="G257" s="18">
        <f t="shared" si="23"/>
      </c>
    </row>
    <row r="258" spans="2:7" ht="12.75">
      <c r="B258" s="11">
        <f t="shared" si="18"/>
      </c>
      <c r="C258" s="17">
        <f t="shared" si="19"/>
      </c>
      <c r="D258" s="17">
        <f t="shared" si="20"/>
      </c>
      <c r="E258" s="17">
        <f t="shared" si="21"/>
      </c>
      <c r="F258" s="17">
        <f t="shared" si="22"/>
      </c>
      <c r="G258" s="18">
        <f t="shared" si="23"/>
      </c>
    </row>
    <row r="259" spans="2:7" ht="12.75">
      <c r="B259" s="11">
        <f t="shared" si="18"/>
      </c>
      <c r="C259" s="17">
        <f t="shared" si="19"/>
      </c>
      <c r="D259" s="17">
        <f t="shared" si="20"/>
      </c>
      <c r="E259" s="17">
        <f t="shared" si="21"/>
      </c>
      <c r="F259" s="17">
        <f t="shared" si="22"/>
      </c>
      <c r="G259" s="18">
        <f t="shared" si="23"/>
      </c>
    </row>
    <row r="260" spans="2:7" ht="12.75">
      <c r="B260" s="11">
        <f t="shared" si="18"/>
      </c>
      <c r="C260" s="17">
        <f t="shared" si="19"/>
      </c>
      <c r="D260" s="17">
        <f t="shared" si="20"/>
      </c>
      <c r="E260" s="17">
        <f t="shared" si="21"/>
      </c>
      <c r="F260" s="17">
        <f t="shared" si="22"/>
      </c>
      <c r="G260" s="18">
        <f t="shared" si="23"/>
      </c>
    </row>
    <row r="261" spans="2:7" ht="12.75">
      <c r="B261" s="11">
        <f t="shared" si="18"/>
      </c>
      <c r="C261" s="17">
        <f t="shared" si="19"/>
      </c>
      <c r="D261" s="17">
        <f t="shared" si="20"/>
      </c>
      <c r="E261" s="17">
        <f t="shared" si="21"/>
      </c>
      <c r="F261" s="17">
        <f t="shared" si="22"/>
      </c>
      <c r="G261" s="18">
        <f t="shared" si="23"/>
      </c>
    </row>
    <row r="262" spans="2:7" ht="12.75">
      <c r="B262" s="11">
        <f t="shared" si="18"/>
      </c>
      <c r="C262" s="17">
        <f t="shared" si="19"/>
      </c>
      <c r="D262" s="17">
        <f t="shared" si="20"/>
      </c>
      <c r="E262" s="17">
        <f t="shared" si="21"/>
      </c>
      <c r="F262" s="17">
        <f t="shared" si="22"/>
      </c>
      <c r="G262" s="18">
        <f t="shared" si="23"/>
      </c>
    </row>
    <row r="263" spans="2:7" ht="12.75">
      <c r="B263" s="11">
        <f t="shared" si="18"/>
      </c>
      <c r="C263" s="17">
        <f t="shared" si="19"/>
      </c>
      <c r="D263" s="17">
        <f t="shared" si="20"/>
      </c>
      <c r="E263" s="17">
        <f t="shared" si="21"/>
      </c>
      <c r="F263" s="17">
        <f t="shared" si="22"/>
      </c>
      <c r="G263" s="18">
        <f t="shared" si="23"/>
      </c>
    </row>
    <row r="264" spans="2:7" ht="12.75">
      <c r="B264" s="11">
        <f t="shared" si="18"/>
      </c>
      <c r="C264" s="17">
        <f t="shared" si="19"/>
      </c>
      <c r="D264" s="17">
        <f t="shared" si="20"/>
      </c>
      <c r="E264" s="17">
        <f t="shared" si="21"/>
      </c>
      <c r="F264" s="17">
        <f t="shared" si="22"/>
      </c>
      <c r="G264" s="18">
        <f t="shared" si="23"/>
      </c>
    </row>
    <row r="265" spans="2:7" ht="12.75">
      <c r="B265" s="11">
        <f t="shared" si="18"/>
      </c>
      <c r="C265" s="17">
        <f t="shared" si="19"/>
      </c>
      <c r="D265" s="17">
        <f t="shared" si="20"/>
      </c>
      <c r="E265" s="17">
        <f t="shared" si="21"/>
      </c>
      <c r="F265" s="17">
        <f t="shared" si="22"/>
      </c>
      <c r="G265" s="18">
        <f t="shared" si="23"/>
      </c>
    </row>
    <row r="266" spans="2:7" ht="12.75">
      <c r="B266" s="11">
        <f t="shared" si="18"/>
      </c>
      <c r="C266" s="17">
        <f t="shared" si="19"/>
      </c>
      <c r="D266" s="17">
        <f t="shared" si="20"/>
      </c>
      <c r="E266" s="17">
        <f t="shared" si="21"/>
      </c>
      <c r="F266" s="17">
        <f t="shared" si="22"/>
      </c>
      <c r="G266" s="18">
        <f t="shared" si="23"/>
      </c>
    </row>
    <row r="267" spans="2:7" ht="12.75">
      <c r="B267" s="11">
        <f t="shared" si="18"/>
      </c>
      <c r="C267" s="17">
        <f t="shared" si="19"/>
      </c>
      <c r="D267" s="17">
        <f t="shared" si="20"/>
      </c>
      <c r="E267" s="17">
        <f t="shared" si="21"/>
      </c>
      <c r="F267" s="17">
        <f t="shared" si="22"/>
      </c>
      <c r="G267" s="18">
        <f t="shared" si="23"/>
      </c>
    </row>
    <row r="268" spans="2:7" ht="12.75">
      <c r="B268" s="11">
        <f t="shared" si="18"/>
      </c>
      <c r="C268" s="17">
        <f t="shared" si="19"/>
      </c>
      <c r="D268" s="17">
        <f t="shared" si="20"/>
      </c>
      <c r="E268" s="17">
        <f t="shared" si="21"/>
      </c>
      <c r="F268" s="17">
        <f t="shared" si="22"/>
      </c>
      <c r="G268" s="18">
        <f t="shared" si="23"/>
      </c>
    </row>
    <row r="269" spans="2:7" ht="12.75">
      <c r="B269" s="11">
        <f t="shared" si="18"/>
      </c>
      <c r="C269" s="17">
        <f t="shared" si="19"/>
      </c>
      <c r="D269" s="17">
        <f t="shared" si="20"/>
      </c>
      <c r="E269" s="17">
        <f t="shared" si="21"/>
      </c>
      <c r="F269" s="17">
        <f t="shared" si="22"/>
      </c>
      <c r="G269" s="18">
        <f t="shared" si="23"/>
      </c>
    </row>
    <row r="270" spans="2:7" ht="12.75">
      <c r="B270" s="11">
        <f t="shared" si="18"/>
      </c>
      <c r="C270" s="17">
        <f t="shared" si="19"/>
      </c>
      <c r="D270" s="17">
        <f t="shared" si="20"/>
      </c>
      <c r="E270" s="17">
        <f t="shared" si="21"/>
      </c>
      <c r="F270" s="17">
        <f t="shared" si="22"/>
      </c>
      <c r="G270" s="18">
        <f t="shared" si="23"/>
      </c>
    </row>
    <row r="271" spans="2:7" ht="12.75">
      <c r="B271" s="11">
        <f t="shared" si="18"/>
      </c>
      <c r="C271" s="17">
        <f t="shared" si="19"/>
      </c>
      <c r="D271" s="17">
        <f t="shared" si="20"/>
      </c>
      <c r="E271" s="17">
        <f t="shared" si="21"/>
      </c>
      <c r="F271" s="17">
        <f t="shared" si="22"/>
      </c>
      <c r="G271" s="18">
        <f t="shared" si="23"/>
      </c>
    </row>
    <row r="272" spans="2:7" ht="12.75">
      <c r="B272" s="11">
        <f aca="true" t="shared" si="24" ref="B272:B335">IF(((ROW()-nSkip)&lt;=$G$9),(ROW()-nSkip),"")</f>
      </c>
      <c r="C272" s="17">
        <f t="shared" si="19"/>
      </c>
      <c r="D272" s="17">
        <f t="shared" si="20"/>
      </c>
      <c r="E272" s="17">
        <f t="shared" si="21"/>
      </c>
      <c r="F272" s="17">
        <f t="shared" si="22"/>
      </c>
      <c r="G272" s="18">
        <f t="shared" si="23"/>
      </c>
    </row>
    <row r="273" spans="2:7" ht="12.75">
      <c r="B273" s="11">
        <f t="shared" si="24"/>
      </c>
      <c r="C273" s="17">
        <f aca="true" t="shared" si="25" ref="C273:C336">IF((B273&lt;=$G$9),-PMT(($G$5/$G$8),$G$9,$G$4),"")</f>
      </c>
      <c r="D273" s="17">
        <f aca="true" t="shared" si="26" ref="D273:D336">IF(((ROW()-nSkip)&lt;=$G$9),-PPMT(($G$5/$G$8),B273,$G$9,$G$4),"")</f>
      </c>
      <c r="E273" s="17">
        <f aca="true" t="shared" si="27" ref="E273:E336">IF(((ROW()-nSkip)&lt;=$G$9),-IPMT(($G$5/$G$8),B273,$G$9,$G$4),"")</f>
      </c>
      <c r="F273" s="17">
        <f aca="true" t="shared" si="28" ref="F273:F336">IF(((ROW()-nSkip)&lt;=$G$9),(E273+F272),"")</f>
      </c>
      <c r="G273" s="18">
        <f aca="true" t="shared" si="29" ref="G273:G336">IF(((ROW()-nSkip)&lt;=$G$9),(G272-D273),"")</f>
      </c>
    </row>
    <row r="274" spans="2:7" ht="12.75">
      <c r="B274" s="11">
        <f t="shared" si="24"/>
      </c>
      <c r="C274" s="17">
        <f t="shared" si="25"/>
      </c>
      <c r="D274" s="17">
        <f t="shared" si="26"/>
      </c>
      <c r="E274" s="17">
        <f t="shared" si="27"/>
      </c>
      <c r="F274" s="17">
        <f t="shared" si="28"/>
      </c>
      <c r="G274" s="18">
        <f t="shared" si="29"/>
      </c>
    </row>
    <row r="275" spans="2:7" ht="12.75">
      <c r="B275" s="11">
        <f t="shared" si="24"/>
      </c>
      <c r="C275" s="17">
        <f t="shared" si="25"/>
      </c>
      <c r="D275" s="17">
        <f t="shared" si="26"/>
      </c>
      <c r="E275" s="17">
        <f t="shared" si="27"/>
      </c>
      <c r="F275" s="17">
        <f t="shared" si="28"/>
      </c>
      <c r="G275" s="18">
        <f t="shared" si="29"/>
      </c>
    </row>
    <row r="276" spans="2:7" ht="12.75">
      <c r="B276" s="11">
        <f t="shared" si="24"/>
      </c>
      <c r="C276" s="17">
        <f t="shared" si="25"/>
      </c>
      <c r="D276" s="17">
        <f t="shared" si="26"/>
      </c>
      <c r="E276" s="17">
        <f t="shared" si="27"/>
      </c>
      <c r="F276" s="17">
        <f t="shared" si="28"/>
      </c>
      <c r="G276" s="18">
        <f t="shared" si="29"/>
      </c>
    </row>
    <row r="277" spans="2:7" ht="12.75">
      <c r="B277" s="11">
        <f t="shared" si="24"/>
      </c>
      <c r="C277" s="17">
        <f t="shared" si="25"/>
      </c>
      <c r="D277" s="17">
        <f t="shared" si="26"/>
      </c>
      <c r="E277" s="17">
        <f t="shared" si="27"/>
      </c>
      <c r="F277" s="17">
        <f t="shared" si="28"/>
      </c>
      <c r="G277" s="18">
        <f t="shared" si="29"/>
      </c>
    </row>
    <row r="278" spans="2:7" ht="12.75">
      <c r="B278" s="11">
        <f t="shared" si="24"/>
      </c>
      <c r="C278" s="17">
        <f t="shared" si="25"/>
      </c>
      <c r="D278" s="17">
        <f t="shared" si="26"/>
      </c>
      <c r="E278" s="17">
        <f t="shared" si="27"/>
      </c>
      <c r="F278" s="17">
        <f t="shared" si="28"/>
      </c>
      <c r="G278" s="18">
        <f t="shared" si="29"/>
      </c>
    </row>
    <row r="279" spans="2:7" ht="12.75">
      <c r="B279" s="11">
        <f t="shared" si="24"/>
      </c>
      <c r="C279" s="17">
        <f t="shared" si="25"/>
      </c>
      <c r="D279" s="17">
        <f t="shared" si="26"/>
      </c>
      <c r="E279" s="17">
        <f t="shared" si="27"/>
      </c>
      <c r="F279" s="17">
        <f t="shared" si="28"/>
      </c>
      <c r="G279" s="18">
        <f t="shared" si="29"/>
      </c>
    </row>
    <row r="280" spans="2:7" ht="12.75">
      <c r="B280" s="11">
        <f t="shared" si="24"/>
      </c>
      <c r="C280" s="17">
        <f t="shared" si="25"/>
      </c>
      <c r="D280" s="17">
        <f t="shared" si="26"/>
      </c>
      <c r="E280" s="17">
        <f t="shared" si="27"/>
      </c>
      <c r="F280" s="17">
        <f t="shared" si="28"/>
      </c>
      <c r="G280" s="18">
        <f t="shared" si="29"/>
      </c>
    </row>
    <row r="281" spans="2:7" ht="12.75">
      <c r="B281" s="11">
        <f t="shared" si="24"/>
      </c>
      <c r="C281" s="17">
        <f t="shared" si="25"/>
      </c>
      <c r="D281" s="17">
        <f t="shared" si="26"/>
      </c>
      <c r="E281" s="17">
        <f t="shared" si="27"/>
      </c>
      <c r="F281" s="17">
        <f t="shared" si="28"/>
      </c>
      <c r="G281" s="18">
        <f t="shared" si="29"/>
      </c>
    </row>
    <row r="282" spans="2:7" ht="12.75">
      <c r="B282" s="11">
        <f t="shared" si="24"/>
      </c>
      <c r="C282" s="17">
        <f t="shared" si="25"/>
      </c>
      <c r="D282" s="17">
        <f t="shared" si="26"/>
      </c>
      <c r="E282" s="17">
        <f t="shared" si="27"/>
      </c>
      <c r="F282" s="17">
        <f t="shared" si="28"/>
      </c>
      <c r="G282" s="18">
        <f t="shared" si="29"/>
      </c>
    </row>
    <row r="283" spans="2:7" ht="12.75">
      <c r="B283" s="11">
        <f t="shared" si="24"/>
      </c>
      <c r="C283" s="17">
        <f t="shared" si="25"/>
      </c>
      <c r="D283" s="17">
        <f t="shared" si="26"/>
      </c>
      <c r="E283" s="17">
        <f t="shared" si="27"/>
      </c>
      <c r="F283" s="17">
        <f t="shared" si="28"/>
      </c>
      <c r="G283" s="18">
        <f t="shared" si="29"/>
      </c>
    </row>
    <row r="284" spans="2:7" ht="12.75">
      <c r="B284" s="11">
        <f t="shared" si="24"/>
      </c>
      <c r="C284" s="17">
        <f t="shared" si="25"/>
      </c>
      <c r="D284" s="17">
        <f t="shared" si="26"/>
      </c>
      <c r="E284" s="17">
        <f t="shared" si="27"/>
      </c>
      <c r="F284" s="17">
        <f t="shared" si="28"/>
      </c>
      <c r="G284" s="18">
        <f t="shared" si="29"/>
      </c>
    </row>
    <row r="285" spans="2:7" ht="12.75">
      <c r="B285" s="11">
        <f t="shared" si="24"/>
      </c>
      <c r="C285" s="17">
        <f t="shared" si="25"/>
      </c>
      <c r="D285" s="17">
        <f t="shared" si="26"/>
      </c>
      <c r="E285" s="17">
        <f t="shared" si="27"/>
      </c>
      <c r="F285" s="17">
        <f t="shared" si="28"/>
      </c>
      <c r="G285" s="18">
        <f t="shared" si="29"/>
      </c>
    </row>
    <row r="286" spans="2:7" ht="12.75">
      <c r="B286" s="11">
        <f t="shared" si="24"/>
      </c>
      <c r="C286" s="17">
        <f t="shared" si="25"/>
      </c>
      <c r="D286" s="17">
        <f t="shared" si="26"/>
      </c>
      <c r="E286" s="17">
        <f t="shared" si="27"/>
      </c>
      <c r="F286" s="17">
        <f t="shared" si="28"/>
      </c>
      <c r="G286" s="18">
        <f t="shared" si="29"/>
      </c>
    </row>
    <row r="287" spans="2:7" ht="12.75">
      <c r="B287" s="11">
        <f t="shared" si="24"/>
      </c>
      <c r="C287" s="17">
        <f t="shared" si="25"/>
      </c>
      <c r="D287" s="17">
        <f t="shared" si="26"/>
      </c>
      <c r="E287" s="17">
        <f t="shared" si="27"/>
      </c>
      <c r="F287" s="17">
        <f t="shared" si="28"/>
      </c>
      <c r="G287" s="18">
        <f t="shared" si="29"/>
      </c>
    </row>
    <row r="288" spans="2:7" ht="12.75">
      <c r="B288" s="11">
        <f t="shared" si="24"/>
      </c>
      <c r="C288" s="17">
        <f t="shared" si="25"/>
      </c>
      <c r="D288" s="17">
        <f t="shared" si="26"/>
      </c>
      <c r="E288" s="17">
        <f t="shared" si="27"/>
      </c>
      <c r="F288" s="17">
        <f t="shared" si="28"/>
      </c>
      <c r="G288" s="18">
        <f t="shared" si="29"/>
      </c>
    </row>
    <row r="289" spans="2:7" ht="12.75">
      <c r="B289" s="11">
        <f t="shared" si="24"/>
      </c>
      <c r="C289" s="17">
        <f t="shared" si="25"/>
      </c>
      <c r="D289" s="17">
        <f t="shared" si="26"/>
      </c>
      <c r="E289" s="17">
        <f t="shared" si="27"/>
      </c>
      <c r="F289" s="17">
        <f t="shared" si="28"/>
      </c>
      <c r="G289" s="18">
        <f t="shared" si="29"/>
      </c>
    </row>
    <row r="290" spans="2:7" ht="12.75">
      <c r="B290" s="11">
        <f t="shared" si="24"/>
      </c>
      <c r="C290" s="17">
        <f t="shared" si="25"/>
      </c>
      <c r="D290" s="17">
        <f t="shared" si="26"/>
      </c>
      <c r="E290" s="17">
        <f t="shared" si="27"/>
      </c>
      <c r="F290" s="17">
        <f t="shared" si="28"/>
      </c>
      <c r="G290" s="18">
        <f t="shared" si="29"/>
      </c>
    </row>
    <row r="291" spans="2:7" ht="12.75">
      <c r="B291" s="11">
        <f t="shared" si="24"/>
      </c>
      <c r="C291" s="17">
        <f t="shared" si="25"/>
      </c>
      <c r="D291" s="17">
        <f t="shared" si="26"/>
      </c>
      <c r="E291" s="17">
        <f t="shared" si="27"/>
      </c>
      <c r="F291" s="17">
        <f t="shared" si="28"/>
      </c>
      <c r="G291" s="18">
        <f t="shared" si="29"/>
      </c>
    </row>
    <row r="292" spans="2:7" ht="12.75">
      <c r="B292" s="11">
        <f t="shared" si="24"/>
      </c>
      <c r="C292" s="17">
        <f t="shared" si="25"/>
      </c>
      <c r="D292" s="17">
        <f t="shared" si="26"/>
      </c>
      <c r="E292" s="17">
        <f t="shared" si="27"/>
      </c>
      <c r="F292" s="17">
        <f t="shared" si="28"/>
      </c>
      <c r="G292" s="18">
        <f t="shared" si="29"/>
      </c>
    </row>
    <row r="293" spans="2:7" ht="12.75">
      <c r="B293" s="11">
        <f t="shared" si="24"/>
      </c>
      <c r="C293" s="17">
        <f t="shared" si="25"/>
      </c>
      <c r="D293" s="17">
        <f t="shared" si="26"/>
      </c>
      <c r="E293" s="17">
        <f t="shared" si="27"/>
      </c>
      <c r="F293" s="17">
        <f t="shared" si="28"/>
      </c>
      <c r="G293" s="18">
        <f t="shared" si="29"/>
      </c>
    </row>
    <row r="294" spans="2:7" ht="12.75">
      <c r="B294" s="11">
        <f t="shared" si="24"/>
      </c>
      <c r="C294" s="17">
        <f t="shared" si="25"/>
      </c>
      <c r="D294" s="17">
        <f t="shared" si="26"/>
      </c>
      <c r="E294" s="17">
        <f t="shared" si="27"/>
      </c>
      <c r="F294" s="17">
        <f t="shared" si="28"/>
      </c>
      <c r="G294" s="18">
        <f t="shared" si="29"/>
      </c>
    </row>
    <row r="295" spans="2:7" ht="12.75">
      <c r="B295" s="11">
        <f t="shared" si="24"/>
      </c>
      <c r="C295" s="17">
        <f t="shared" si="25"/>
      </c>
      <c r="D295" s="17">
        <f t="shared" si="26"/>
      </c>
      <c r="E295" s="17">
        <f t="shared" si="27"/>
      </c>
      <c r="F295" s="17">
        <f t="shared" si="28"/>
      </c>
      <c r="G295" s="18">
        <f t="shared" si="29"/>
      </c>
    </row>
    <row r="296" spans="2:7" ht="12.75">
      <c r="B296" s="11">
        <f t="shared" si="24"/>
      </c>
      <c r="C296" s="17">
        <f t="shared" si="25"/>
      </c>
      <c r="D296" s="17">
        <f t="shared" si="26"/>
      </c>
      <c r="E296" s="17">
        <f t="shared" si="27"/>
      </c>
      <c r="F296" s="17">
        <f t="shared" si="28"/>
      </c>
      <c r="G296" s="18">
        <f t="shared" si="29"/>
      </c>
    </row>
    <row r="297" spans="2:7" ht="12.75">
      <c r="B297" s="11">
        <f t="shared" si="24"/>
      </c>
      <c r="C297" s="17">
        <f t="shared" si="25"/>
      </c>
      <c r="D297" s="17">
        <f t="shared" si="26"/>
      </c>
      <c r="E297" s="17">
        <f t="shared" si="27"/>
      </c>
      <c r="F297" s="17">
        <f t="shared" si="28"/>
      </c>
      <c r="G297" s="18">
        <f t="shared" si="29"/>
      </c>
    </row>
    <row r="298" spans="2:7" ht="12.75">
      <c r="B298" s="11">
        <f t="shared" si="24"/>
      </c>
      <c r="C298" s="17">
        <f t="shared" si="25"/>
      </c>
      <c r="D298" s="17">
        <f t="shared" si="26"/>
      </c>
      <c r="E298" s="17">
        <f t="shared" si="27"/>
      </c>
      <c r="F298" s="17">
        <f t="shared" si="28"/>
      </c>
      <c r="G298" s="18">
        <f t="shared" si="29"/>
      </c>
    </row>
    <row r="299" spans="2:7" ht="12.75">
      <c r="B299" s="11">
        <f t="shared" si="24"/>
      </c>
      <c r="C299" s="17">
        <f t="shared" si="25"/>
      </c>
      <c r="D299" s="17">
        <f t="shared" si="26"/>
      </c>
      <c r="E299" s="17">
        <f t="shared" si="27"/>
      </c>
      <c r="F299" s="17">
        <f t="shared" si="28"/>
      </c>
      <c r="G299" s="18">
        <f t="shared" si="29"/>
      </c>
    </row>
    <row r="300" spans="2:7" ht="12.75">
      <c r="B300" s="11">
        <f t="shared" si="24"/>
      </c>
      <c r="C300" s="17">
        <f t="shared" si="25"/>
      </c>
      <c r="D300" s="17">
        <f t="shared" si="26"/>
      </c>
      <c r="E300" s="17">
        <f t="shared" si="27"/>
      </c>
      <c r="F300" s="17">
        <f t="shared" si="28"/>
      </c>
      <c r="G300" s="18">
        <f t="shared" si="29"/>
      </c>
    </row>
    <row r="301" spans="2:7" ht="12.75">
      <c r="B301" s="11">
        <f t="shared" si="24"/>
      </c>
      <c r="C301" s="17">
        <f t="shared" si="25"/>
      </c>
      <c r="D301" s="17">
        <f t="shared" si="26"/>
      </c>
      <c r="E301" s="17">
        <f t="shared" si="27"/>
      </c>
      <c r="F301" s="17">
        <f t="shared" si="28"/>
      </c>
      <c r="G301" s="18">
        <f t="shared" si="29"/>
      </c>
    </row>
    <row r="302" spans="2:7" ht="12.75">
      <c r="B302" s="11">
        <f t="shared" si="24"/>
      </c>
      <c r="C302" s="17">
        <f t="shared" si="25"/>
      </c>
      <c r="D302" s="17">
        <f t="shared" si="26"/>
      </c>
      <c r="E302" s="17">
        <f t="shared" si="27"/>
      </c>
      <c r="F302" s="17">
        <f t="shared" si="28"/>
      </c>
      <c r="G302" s="18">
        <f t="shared" si="29"/>
      </c>
    </row>
    <row r="303" spans="2:7" ht="12.75">
      <c r="B303" s="11">
        <f t="shared" si="24"/>
      </c>
      <c r="C303" s="17">
        <f t="shared" si="25"/>
      </c>
      <c r="D303" s="17">
        <f t="shared" si="26"/>
      </c>
      <c r="E303" s="17">
        <f t="shared" si="27"/>
      </c>
      <c r="F303" s="17">
        <f t="shared" si="28"/>
      </c>
      <c r="G303" s="18">
        <f t="shared" si="29"/>
      </c>
    </row>
    <row r="304" spans="2:7" ht="12.75">
      <c r="B304" s="11">
        <f t="shared" si="24"/>
      </c>
      <c r="C304" s="17">
        <f t="shared" si="25"/>
      </c>
      <c r="D304" s="17">
        <f t="shared" si="26"/>
      </c>
      <c r="E304" s="17">
        <f t="shared" si="27"/>
      </c>
      <c r="F304" s="17">
        <f t="shared" si="28"/>
      </c>
      <c r="G304" s="18">
        <f t="shared" si="29"/>
      </c>
    </row>
    <row r="305" spans="2:7" ht="12.75">
      <c r="B305" s="11">
        <f t="shared" si="24"/>
      </c>
      <c r="C305" s="17">
        <f t="shared" si="25"/>
      </c>
      <c r="D305" s="17">
        <f t="shared" si="26"/>
      </c>
      <c r="E305" s="17">
        <f t="shared" si="27"/>
      </c>
      <c r="F305" s="17">
        <f t="shared" si="28"/>
      </c>
      <c r="G305" s="18">
        <f t="shared" si="29"/>
      </c>
    </row>
    <row r="306" spans="2:7" ht="12.75">
      <c r="B306" s="11">
        <f t="shared" si="24"/>
      </c>
      <c r="C306" s="17">
        <f t="shared" si="25"/>
      </c>
      <c r="D306" s="17">
        <f t="shared" si="26"/>
      </c>
      <c r="E306" s="17">
        <f t="shared" si="27"/>
      </c>
      <c r="F306" s="17">
        <f t="shared" si="28"/>
      </c>
      <c r="G306" s="18">
        <f t="shared" si="29"/>
      </c>
    </row>
    <row r="307" spans="2:7" ht="12.75">
      <c r="B307" s="11">
        <f t="shared" si="24"/>
      </c>
      <c r="C307" s="17">
        <f t="shared" si="25"/>
      </c>
      <c r="D307" s="17">
        <f t="shared" si="26"/>
      </c>
      <c r="E307" s="17">
        <f t="shared" si="27"/>
      </c>
      <c r="F307" s="17">
        <f t="shared" si="28"/>
      </c>
      <c r="G307" s="18">
        <f t="shared" si="29"/>
      </c>
    </row>
    <row r="308" spans="2:7" ht="12.75">
      <c r="B308" s="11">
        <f t="shared" si="24"/>
      </c>
      <c r="C308" s="17">
        <f t="shared" si="25"/>
      </c>
      <c r="D308" s="17">
        <f t="shared" si="26"/>
      </c>
      <c r="E308" s="17">
        <f t="shared" si="27"/>
      </c>
      <c r="F308" s="17">
        <f t="shared" si="28"/>
      </c>
      <c r="G308" s="18">
        <f t="shared" si="29"/>
      </c>
    </row>
    <row r="309" spans="2:7" ht="12.75">
      <c r="B309" s="11">
        <f t="shared" si="24"/>
      </c>
      <c r="C309" s="17">
        <f t="shared" si="25"/>
      </c>
      <c r="D309" s="17">
        <f t="shared" si="26"/>
      </c>
      <c r="E309" s="17">
        <f t="shared" si="27"/>
      </c>
      <c r="F309" s="17">
        <f t="shared" si="28"/>
      </c>
      <c r="G309" s="18">
        <f t="shared" si="29"/>
      </c>
    </row>
    <row r="310" spans="2:7" ht="12.75">
      <c r="B310" s="11">
        <f t="shared" si="24"/>
      </c>
      <c r="C310" s="17">
        <f t="shared" si="25"/>
      </c>
      <c r="D310" s="17">
        <f t="shared" si="26"/>
      </c>
      <c r="E310" s="17">
        <f t="shared" si="27"/>
      </c>
      <c r="F310" s="17">
        <f t="shared" si="28"/>
      </c>
      <c r="G310" s="18">
        <f t="shared" si="29"/>
      </c>
    </row>
    <row r="311" spans="2:7" ht="12.75">
      <c r="B311" s="11">
        <f t="shared" si="24"/>
      </c>
      <c r="C311" s="17">
        <f t="shared" si="25"/>
      </c>
      <c r="D311" s="17">
        <f t="shared" si="26"/>
      </c>
      <c r="E311" s="17">
        <f t="shared" si="27"/>
      </c>
      <c r="F311" s="17">
        <f t="shared" si="28"/>
      </c>
      <c r="G311" s="18">
        <f t="shared" si="29"/>
      </c>
    </row>
    <row r="312" spans="2:7" ht="12.75">
      <c r="B312" s="11">
        <f t="shared" si="24"/>
      </c>
      <c r="C312" s="17">
        <f t="shared" si="25"/>
      </c>
      <c r="D312" s="17">
        <f t="shared" si="26"/>
      </c>
      <c r="E312" s="17">
        <f t="shared" si="27"/>
      </c>
      <c r="F312" s="17">
        <f t="shared" si="28"/>
      </c>
      <c r="G312" s="18">
        <f t="shared" si="29"/>
      </c>
    </row>
    <row r="313" spans="2:7" ht="12.75">
      <c r="B313" s="11">
        <f t="shared" si="24"/>
      </c>
      <c r="C313" s="17">
        <f t="shared" si="25"/>
      </c>
      <c r="D313" s="17">
        <f t="shared" si="26"/>
      </c>
      <c r="E313" s="17">
        <f t="shared" si="27"/>
      </c>
      <c r="F313" s="17">
        <f t="shared" si="28"/>
      </c>
      <c r="G313" s="18">
        <f t="shared" si="29"/>
      </c>
    </row>
    <row r="314" spans="2:7" ht="12.75">
      <c r="B314" s="11">
        <f t="shared" si="24"/>
      </c>
      <c r="C314" s="17">
        <f t="shared" si="25"/>
      </c>
      <c r="D314" s="17">
        <f t="shared" si="26"/>
      </c>
      <c r="E314" s="17">
        <f t="shared" si="27"/>
      </c>
      <c r="F314" s="17">
        <f t="shared" si="28"/>
      </c>
      <c r="G314" s="18">
        <f t="shared" si="29"/>
      </c>
    </row>
    <row r="315" spans="2:7" ht="12.75">
      <c r="B315" s="11">
        <f t="shared" si="24"/>
      </c>
      <c r="C315" s="17">
        <f t="shared" si="25"/>
      </c>
      <c r="D315" s="17">
        <f t="shared" si="26"/>
      </c>
      <c r="E315" s="17">
        <f t="shared" si="27"/>
      </c>
      <c r="F315" s="17">
        <f t="shared" si="28"/>
      </c>
      <c r="G315" s="18">
        <f t="shared" si="29"/>
      </c>
    </row>
    <row r="316" spans="2:7" ht="12.75">
      <c r="B316" s="11">
        <f t="shared" si="24"/>
      </c>
      <c r="C316" s="17">
        <f t="shared" si="25"/>
      </c>
      <c r="D316" s="17">
        <f t="shared" si="26"/>
      </c>
      <c r="E316" s="17">
        <f t="shared" si="27"/>
      </c>
      <c r="F316" s="17">
        <f t="shared" si="28"/>
      </c>
      <c r="G316" s="18">
        <f t="shared" si="29"/>
      </c>
    </row>
    <row r="317" spans="2:7" ht="12.75">
      <c r="B317" s="11">
        <f t="shared" si="24"/>
      </c>
      <c r="C317" s="17">
        <f t="shared" si="25"/>
      </c>
      <c r="D317" s="17">
        <f t="shared" si="26"/>
      </c>
      <c r="E317" s="17">
        <f t="shared" si="27"/>
      </c>
      <c r="F317" s="17">
        <f t="shared" si="28"/>
      </c>
      <c r="G317" s="18">
        <f t="shared" si="29"/>
      </c>
    </row>
    <row r="318" spans="2:7" ht="12.75">
      <c r="B318" s="11">
        <f t="shared" si="24"/>
      </c>
      <c r="C318" s="17">
        <f t="shared" si="25"/>
      </c>
      <c r="D318" s="17">
        <f t="shared" si="26"/>
      </c>
      <c r="E318" s="17">
        <f t="shared" si="27"/>
      </c>
      <c r="F318" s="17">
        <f t="shared" si="28"/>
      </c>
      <c r="G318" s="18">
        <f t="shared" si="29"/>
      </c>
    </row>
    <row r="319" spans="2:7" ht="12.75">
      <c r="B319" s="11">
        <f t="shared" si="24"/>
      </c>
      <c r="C319" s="17">
        <f t="shared" si="25"/>
      </c>
      <c r="D319" s="17">
        <f t="shared" si="26"/>
      </c>
      <c r="E319" s="17">
        <f t="shared" si="27"/>
      </c>
      <c r="F319" s="17">
        <f t="shared" si="28"/>
      </c>
      <c r="G319" s="18">
        <f t="shared" si="29"/>
      </c>
    </row>
    <row r="320" spans="2:7" ht="12.75">
      <c r="B320" s="11">
        <f t="shared" si="24"/>
      </c>
      <c r="C320" s="17">
        <f t="shared" si="25"/>
      </c>
      <c r="D320" s="17">
        <f t="shared" si="26"/>
      </c>
      <c r="E320" s="17">
        <f t="shared" si="27"/>
      </c>
      <c r="F320" s="17">
        <f t="shared" si="28"/>
      </c>
      <c r="G320" s="18">
        <f t="shared" si="29"/>
      </c>
    </row>
    <row r="321" spans="2:7" ht="12.75">
      <c r="B321" s="11">
        <f t="shared" si="24"/>
      </c>
      <c r="C321" s="17">
        <f t="shared" si="25"/>
      </c>
      <c r="D321" s="17">
        <f t="shared" si="26"/>
      </c>
      <c r="E321" s="17">
        <f t="shared" si="27"/>
      </c>
      <c r="F321" s="17">
        <f t="shared" si="28"/>
      </c>
      <c r="G321" s="18">
        <f t="shared" si="29"/>
      </c>
    </row>
    <row r="322" spans="2:7" ht="12.75">
      <c r="B322" s="11">
        <f t="shared" si="24"/>
      </c>
      <c r="C322" s="17">
        <f t="shared" si="25"/>
      </c>
      <c r="D322" s="17">
        <f t="shared" si="26"/>
      </c>
      <c r="E322" s="17">
        <f t="shared" si="27"/>
      </c>
      <c r="F322" s="17">
        <f t="shared" si="28"/>
      </c>
      <c r="G322" s="18">
        <f t="shared" si="29"/>
      </c>
    </row>
    <row r="323" spans="2:7" ht="12.75">
      <c r="B323" s="11">
        <f t="shared" si="24"/>
      </c>
      <c r="C323" s="17">
        <f t="shared" si="25"/>
      </c>
      <c r="D323" s="17">
        <f t="shared" si="26"/>
      </c>
      <c r="E323" s="17">
        <f t="shared" si="27"/>
      </c>
      <c r="F323" s="17">
        <f t="shared" si="28"/>
      </c>
      <c r="G323" s="18">
        <f t="shared" si="29"/>
      </c>
    </row>
    <row r="324" spans="2:7" ht="12.75">
      <c r="B324" s="11">
        <f t="shared" si="24"/>
      </c>
      <c r="C324" s="17">
        <f t="shared" si="25"/>
      </c>
      <c r="D324" s="17">
        <f t="shared" si="26"/>
      </c>
      <c r="E324" s="17">
        <f t="shared" si="27"/>
      </c>
      <c r="F324" s="17">
        <f t="shared" si="28"/>
      </c>
      <c r="G324" s="18">
        <f t="shared" si="29"/>
      </c>
    </row>
    <row r="325" spans="2:7" ht="12.75">
      <c r="B325" s="11">
        <f t="shared" si="24"/>
      </c>
      <c r="C325" s="17">
        <f t="shared" si="25"/>
      </c>
      <c r="D325" s="17">
        <f t="shared" si="26"/>
      </c>
      <c r="E325" s="17">
        <f t="shared" si="27"/>
      </c>
      <c r="F325" s="17">
        <f t="shared" si="28"/>
      </c>
      <c r="G325" s="18">
        <f t="shared" si="29"/>
      </c>
    </row>
    <row r="326" spans="2:7" ht="12.75">
      <c r="B326" s="11">
        <f t="shared" si="24"/>
      </c>
      <c r="C326" s="17">
        <f t="shared" si="25"/>
      </c>
      <c r="D326" s="17">
        <f t="shared" si="26"/>
      </c>
      <c r="E326" s="17">
        <f t="shared" si="27"/>
      </c>
      <c r="F326" s="17">
        <f t="shared" si="28"/>
      </c>
      <c r="G326" s="18">
        <f t="shared" si="29"/>
      </c>
    </row>
    <row r="327" spans="2:7" ht="12.75">
      <c r="B327" s="11">
        <f t="shared" si="24"/>
      </c>
      <c r="C327" s="17">
        <f t="shared" si="25"/>
      </c>
      <c r="D327" s="17">
        <f t="shared" si="26"/>
      </c>
      <c r="E327" s="17">
        <f t="shared" si="27"/>
      </c>
      <c r="F327" s="17">
        <f t="shared" si="28"/>
      </c>
      <c r="G327" s="18">
        <f t="shared" si="29"/>
      </c>
    </row>
    <row r="328" spans="2:7" ht="12.75">
      <c r="B328" s="11">
        <f t="shared" si="24"/>
      </c>
      <c r="C328" s="17">
        <f t="shared" si="25"/>
      </c>
      <c r="D328" s="17">
        <f t="shared" si="26"/>
      </c>
      <c r="E328" s="17">
        <f t="shared" si="27"/>
      </c>
      <c r="F328" s="17">
        <f t="shared" si="28"/>
      </c>
      <c r="G328" s="18">
        <f t="shared" si="29"/>
      </c>
    </row>
    <row r="329" spans="2:7" ht="12.75">
      <c r="B329" s="11">
        <f t="shared" si="24"/>
      </c>
      <c r="C329" s="17">
        <f t="shared" si="25"/>
      </c>
      <c r="D329" s="17">
        <f t="shared" si="26"/>
      </c>
      <c r="E329" s="17">
        <f t="shared" si="27"/>
      </c>
      <c r="F329" s="17">
        <f t="shared" si="28"/>
      </c>
      <c r="G329" s="18">
        <f t="shared" si="29"/>
      </c>
    </row>
    <row r="330" spans="2:7" ht="12.75">
      <c r="B330" s="11">
        <f t="shared" si="24"/>
      </c>
      <c r="C330" s="17">
        <f t="shared" si="25"/>
      </c>
      <c r="D330" s="17">
        <f t="shared" si="26"/>
      </c>
      <c r="E330" s="17">
        <f t="shared" si="27"/>
      </c>
      <c r="F330" s="17">
        <f t="shared" si="28"/>
      </c>
      <c r="G330" s="18">
        <f t="shared" si="29"/>
      </c>
    </row>
    <row r="331" spans="2:7" ht="12.75">
      <c r="B331" s="11">
        <f t="shared" si="24"/>
      </c>
      <c r="C331" s="17">
        <f t="shared" si="25"/>
      </c>
      <c r="D331" s="17">
        <f t="shared" si="26"/>
      </c>
      <c r="E331" s="17">
        <f t="shared" si="27"/>
      </c>
      <c r="F331" s="17">
        <f t="shared" si="28"/>
      </c>
      <c r="G331" s="18">
        <f t="shared" si="29"/>
      </c>
    </row>
    <row r="332" spans="2:7" ht="12.75">
      <c r="B332" s="11">
        <f t="shared" si="24"/>
      </c>
      <c r="C332" s="17">
        <f t="shared" si="25"/>
      </c>
      <c r="D332" s="17">
        <f t="shared" si="26"/>
      </c>
      <c r="E332" s="17">
        <f t="shared" si="27"/>
      </c>
      <c r="F332" s="17">
        <f t="shared" si="28"/>
      </c>
      <c r="G332" s="18">
        <f t="shared" si="29"/>
      </c>
    </row>
    <row r="333" spans="2:7" ht="12.75">
      <c r="B333" s="11">
        <f t="shared" si="24"/>
      </c>
      <c r="C333" s="17">
        <f t="shared" si="25"/>
      </c>
      <c r="D333" s="17">
        <f t="shared" si="26"/>
      </c>
      <c r="E333" s="17">
        <f t="shared" si="27"/>
      </c>
      <c r="F333" s="17">
        <f t="shared" si="28"/>
      </c>
      <c r="G333" s="18">
        <f t="shared" si="29"/>
      </c>
    </row>
    <row r="334" spans="2:7" ht="12.75">
      <c r="B334" s="11">
        <f t="shared" si="24"/>
      </c>
      <c r="C334" s="17">
        <f t="shared" si="25"/>
      </c>
      <c r="D334" s="17">
        <f t="shared" si="26"/>
      </c>
      <c r="E334" s="17">
        <f t="shared" si="27"/>
      </c>
      <c r="F334" s="17">
        <f t="shared" si="28"/>
      </c>
      <c r="G334" s="18">
        <f t="shared" si="29"/>
      </c>
    </row>
    <row r="335" spans="2:7" ht="12.75">
      <c r="B335" s="11">
        <f t="shared" si="24"/>
      </c>
      <c r="C335" s="17">
        <f t="shared" si="25"/>
      </c>
      <c r="D335" s="17">
        <f t="shared" si="26"/>
      </c>
      <c r="E335" s="17">
        <f t="shared" si="27"/>
      </c>
      <c r="F335" s="17">
        <f t="shared" si="28"/>
      </c>
      <c r="G335" s="18">
        <f t="shared" si="29"/>
      </c>
    </row>
    <row r="336" spans="2:7" ht="12.75">
      <c r="B336" s="11">
        <f aca="true" t="shared" si="30" ref="B336:B375">IF(((ROW()-nSkip)&lt;=$G$9),(ROW()-nSkip),"")</f>
      </c>
      <c r="C336" s="17">
        <f t="shared" si="25"/>
      </c>
      <c r="D336" s="17">
        <f t="shared" si="26"/>
      </c>
      <c r="E336" s="17">
        <f t="shared" si="27"/>
      </c>
      <c r="F336" s="17">
        <f t="shared" si="28"/>
      </c>
      <c r="G336" s="18">
        <f t="shared" si="29"/>
      </c>
    </row>
    <row r="337" spans="2:7" ht="12.75">
      <c r="B337" s="11">
        <f t="shared" si="30"/>
      </c>
      <c r="C337" s="17">
        <f aca="true" t="shared" si="31" ref="C337:C375">IF((B337&lt;=$G$9),-PMT(($G$5/$G$8),$G$9,$G$4),"")</f>
      </c>
      <c r="D337" s="17">
        <f aca="true" t="shared" si="32" ref="D337:D375">IF(((ROW()-nSkip)&lt;=$G$9),-PPMT(($G$5/$G$8),B337,$G$9,$G$4),"")</f>
      </c>
      <c r="E337" s="17">
        <f aca="true" t="shared" si="33" ref="E337:E375">IF(((ROW()-nSkip)&lt;=$G$9),-IPMT(($G$5/$G$8),B337,$G$9,$G$4),"")</f>
      </c>
      <c r="F337" s="17">
        <f aca="true" t="shared" si="34" ref="F337:F375">IF(((ROW()-nSkip)&lt;=$G$9),(E337+F336),"")</f>
      </c>
      <c r="G337" s="18">
        <f aca="true" t="shared" si="35" ref="G337:G375">IF(((ROW()-nSkip)&lt;=$G$9),(G336-D337),"")</f>
      </c>
    </row>
    <row r="338" spans="2:7" ht="12.75">
      <c r="B338" s="11">
        <f t="shared" si="30"/>
      </c>
      <c r="C338" s="17">
        <f t="shared" si="31"/>
      </c>
      <c r="D338" s="17">
        <f t="shared" si="32"/>
      </c>
      <c r="E338" s="17">
        <f t="shared" si="33"/>
      </c>
      <c r="F338" s="17">
        <f t="shared" si="34"/>
      </c>
      <c r="G338" s="18">
        <f t="shared" si="35"/>
      </c>
    </row>
    <row r="339" spans="2:7" ht="12.75">
      <c r="B339" s="11">
        <f t="shared" si="30"/>
      </c>
      <c r="C339" s="17">
        <f t="shared" si="31"/>
      </c>
      <c r="D339" s="17">
        <f t="shared" si="32"/>
      </c>
      <c r="E339" s="17">
        <f t="shared" si="33"/>
      </c>
      <c r="F339" s="17">
        <f t="shared" si="34"/>
      </c>
      <c r="G339" s="18">
        <f t="shared" si="35"/>
      </c>
    </row>
    <row r="340" spans="2:7" ht="12.75">
      <c r="B340" s="11">
        <f t="shared" si="30"/>
      </c>
      <c r="C340" s="17">
        <f t="shared" si="31"/>
      </c>
      <c r="D340" s="17">
        <f t="shared" si="32"/>
      </c>
      <c r="E340" s="17">
        <f t="shared" si="33"/>
      </c>
      <c r="F340" s="17">
        <f t="shared" si="34"/>
      </c>
      <c r="G340" s="18">
        <f t="shared" si="35"/>
      </c>
    </row>
    <row r="341" spans="2:7" ht="12.75">
      <c r="B341" s="11">
        <f t="shared" si="30"/>
      </c>
      <c r="C341" s="17">
        <f t="shared" si="31"/>
      </c>
      <c r="D341" s="17">
        <f t="shared" si="32"/>
      </c>
      <c r="E341" s="17">
        <f t="shared" si="33"/>
      </c>
      <c r="F341" s="17">
        <f t="shared" si="34"/>
      </c>
      <c r="G341" s="18">
        <f t="shared" si="35"/>
      </c>
    </row>
    <row r="342" spans="2:7" ht="12.75">
      <c r="B342" s="11">
        <f t="shared" si="30"/>
      </c>
      <c r="C342" s="17">
        <f t="shared" si="31"/>
      </c>
      <c r="D342" s="17">
        <f t="shared" si="32"/>
      </c>
      <c r="E342" s="17">
        <f t="shared" si="33"/>
      </c>
      <c r="F342" s="17">
        <f t="shared" si="34"/>
      </c>
      <c r="G342" s="18">
        <f t="shared" si="35"/>
      </c>
    </row>
    <row r="343" spans="2:7" ht="12.75">
      <c r="B343" s="11">
        <f t="shared" si="30"/>
      </c>
      <c r="C343" s="17">
        <f t="shared" si="31"/>
      </c>
      <c r="D343" s="17">
        <f t="shared" si="32"/>
      </c>
      <c r="E343" s="17">
        <f t="shared" si="33"/>
      </c>
      <c r="F343" s="17">
        <f t="shared" si="34"/>
      </c>
      <c r="G343" s="18">
        <f t="shared" si="35"/>
      </c>
    </row>
    <row r="344" spans="2:7" ht="12.75">
      <c r="B344" s="11">
        <f t="shared" si="30"/>
      </c>
      <c r="C344" s="17">
        <f t="shared" si="31"/>
      </c>
      <c r="D344" s="17">
        <f t="shared" si="32"/>
      </c>
      <c r="E344" s="17">
        <f t="shared" si="33"/>
      </c>
      <c r="F344" s="17">
        <f t="shared" si="34"/>
      </c>
      <c r="G344" s="18">
        <f t="shared" si="35"/>
      </c>
    </row>
    <row r="345" spans="2:7" ht="12.75">
      <c r="B345" s="11">
        <f t="shared" si="30"/>
      </c>
      <c r="C345" s="17">
        <f t="shared" si="31"/>
      </c>
      <c r="D345" s="17">
        <f t="shared" si="32"/>
      </c>
      <c r="E345" s="17">
        <f t="shared" si="33"/>
      </c>
      <c r="F345" s="17">
        <f t="shared" si="34"/>
      </c>
      <c r="G345" s="18">
        <f t="shared" si="35"/>
      </c>
    </row>
    <row r="346" spans="2:7" ht="12.75">
      <c r="B346" s="11">
        <f t="shared" si="30"/>
      </c>
      <c r="C346" s="17">
        <f t="shared" si="31"/>
      </c>
      <c r="D346" s="17">
        <f t="shared" si="32"/>
      </c>
      <c r="E346" s="17">
        <f t="shared" si="33"/>
      </c>
      <c r="F346" s="17">
        <f t="shared" si="34"/>
      </c>
      <c r="G346" s="18">
        <f t="shared" si="35"/>
      </c>
    </row>
    <row r="347" spans="2:7" ht="12.75">
      <c r="B347" s="11">
        <f t="shared" si="30"/>
      </c>
      <c r="C347" s="17">
        <f t="shared" si="31"/>
      </c>
      <c r="D347" s="17">
        <f t="shared" si="32"/>
      </c>
      <c r="E347" s="17">
        <f t="shared" si="33"/>
      </c>
      <c r="F347" s="17">
        <f t="shared" si="34"/>
      </c>
      <c r="G347" s="18">
        <f t="shared" si="35"/>
      </c>
    </row>
    <row r="348" spans="2:7" ht="12.75">
      <c r="B348" s="11">
        <f t="shared" si="30"/>
      </c>
      <c r="C348" s="17">
        <f t="shared" si="31"/>
      </c>
      <c r="D348" s="17">
        <f t="shared" si="32"/>
      </c>
      <c r="E348" s="17">
        <f t="shared" si="33"/>
      </c>
      <c r="F348" s="17">
        <f t="shared" si="34"/>
      </c>
      <c r="G348" s="18">
        <f t="shared" si="35"/>
      </c>
    </row>
    <row r="349" spans="2:7" ht="12.75">
      <c r="B349" s="11">
        <f t="shared" si="30"/>
      </c>
      <c r="C349" s="17">
        <f t="shared" si="31"/>
      </c>
      <c r="D349" s="17">
        <f t="shared" si="32"/>
      </c>
      <c r="E349" s="17">
        <f t="shared" si="33"/>
      </c>
      <c r="F349" s="17">
        <f t="shared" si="34"/>
      </c>
      <c r="G349" s="18">
        <f t="shared" si="35"/>
      </c>
    </row>
    <row r="350" spans="2:7" ht="12.75">
      <c r="B350" s="11">
        <f t="shared" si="30"/>
      </c>
      <c r="C350" s="17">
        <f t="shared" si="31"/>
      </c>
      <c r="D350" s="17">
        <f t="shared" si="32"/>
      </c>
      <c r="E350" s="17">
        <f t="shared" si="33"/>
      </c>
      <c r="F350" s="17">
        <f t="shared" si="34"/>
      </c>
      <c r="G350" s="18">
        <f t="shared" si="35"/>
      </c>
    </row>
    <row r="351" spans="2:7" ht="12.75">
      <c r="B351" s="11">
        <f t="shared" si="30"/>
      </c>
      <c r="C351" s="17">
        <f t="shared" si="31"/>
      </c>
      <c r="D351" s="17">
        <f t="shared" si="32"/>
      </c>
      <c r="E351" s="17">
        <f t="shared" si="33"/>
      </c>
      <c r="F351" s="17">
        <f t="shared" si="34"/>
      </c>
      <c r="G351" s="18">
        <f t="shared" si="35"/>
      </c>
    </row>
    <row r="352" spans="2:7" ht="12.75">
      <c r="B352" s="11">
        <f t="shared" si="30"/>
      </c>
      <c r="C352" s="17">
        <f t="shared" si="31"/>
      </c>
      <c r="D352" s="17">
        <f t="shared" si="32"/>
      </c>
      <c r="E352" s="17">
        <f t="shared" si="33"/>
      </c>
      <c r="F352" s="17">
        <f t="shared" si="34"/>
      </c>
      <c r="G352" s="18">
        <f t="shared" si="35"/>
      </c>
    </row>
    <row r="353" spans="2:7" ht="12.75">
      <c r="B353" s="11">
        <f t="shared" si="30"/>
      </c>
      <c r="C353" s="17">
        <f t="shared" si="31"/>
      </c>
      <c r="D353" s="17">
        <f t="shared" si="32"/>
      </c>
      <c r="E353" s="17">
        <f t="shared" si="33"/>
      </c>
      <c r="F353" s="17">
        <f t="shared" si="34"/>
      </c>
      <c r="G353" s="18">
        <f t="shared" si="35"/>
      </c>
    </row>
    <row r="354" spans="2:7" ht="12.75">
      <c r="B354" s="11">
        <f t="shared" si="30"/>
      </c>
      <c r="C354" s="17">
        <f t="shared" si="31"/>
      </c>
      <c r="D354" s="17">
        <f t="shared" si="32"/>
      </c>
      <c r="E354" s="17">
        <f t="shared" si="33"/>
      </c>
      <c r="F354" s="17">
        <f t="shared" si="34"/>
      </c>
      <c r="G354" s="18">
        <f t="shared" si="35"/>
      </c>
    </row>
    <row r="355" spans="2:7" ht="12.75">
      <c r="B355" s="11">
        <f t="shared" si="30"/>
      </c>
      <c r="C355" s="17">
        <f t="shared" si="31"/>
      </c>
      <c r="D355" s="17">
        <f t="shared" si="32"/>
      </c>
      <c r="E355" s="17">
        <f t="shared" si="33"/>
      </c>
      <c r="F355" s="17">
        <f t="shared" si="34"/>
      </c>
      <c r="G355" s="18">
        <f t="shared" si="35"/>
      </c>
    </row>
    <row r="356" spans="2:7" ht="12.75">
      <c r="B356" s="11">
        <f t="shared" si="30"/>
      </c>
      <c r="C356" s="17">
        <f t="shared" si="31"/>
      </c>
      <c r="D356" s="17">
        <f t="shared" si="32"/>
      </c>
      <c r="E356" s="17">
        <f t="shared" si="33"/>
      </c>
      <c r="F356" s="17">
        <f t="shared" si="34"/>
      </c>
      <c r="G356" s="18">
        <f t="shared" si="35"/>
      </c>
    </row>
    <row r="357" spans="2:7" ht="12.75">
      <c r="B357" s="11">
        <f t="shared" si="30"/>
      </c>
      <c r="C357" s="17">
        <f t="shared" si="31"/>
      </c>
      <c r="D357" s="17">
        <f t="shared" si="32"/>
      </c>
      <c r="E357" s="17">
        <f t="shared" si="33"/>
      </c>
      <c r="F357" s="17">
        <f t="shared" si="34"/>
      </c>
      <c r="G357" s="18">
        <f t="shared" si="35"/>
      </c>
    </row>
    <row r="358" spans="2:7" ht="12.75">
      <c r="B358" s="11">
        <f t="shared" si="30"/>
      </c>
      <c r="C358" s="17">
        <f t="shared" si="31"/>
      </c>
      <c r="D358" s="17">
        <f t="shared" si="32"/>
      </c>
      <c r="E358" s="17">
        <f t="shared" si="33"/>
      </c>
      <c r="F358" s="17">
        <f t="shared" si="34"/>
      </c>
      <c r="G358" s="18">
        <f t="shared" si="35"/>
      </c>
    </row>
    <row r="359" spans="2:7" ht="12.75">
      <c r="B359" s="11">
        <f t="shared" si="30"/>
      </c>
      <c r="C359" s="17">
        <f t="shared" si="31"/>
      </c>
      <c r="D359" s="17">
        <f t="shared" si="32"/>
      </c>
      <c r="E359" s="17">
        <f t="shared" si="33"/>
      </c>
      <c r="F359" s="17">
        <f t="shared" si="34"/>
      </c>
      <c r="G359" s="18">
        <f t="shared" si="35"/>
      </c>
    </row>
    <row r="360" spans="2:7" ht="12.75">
      <c r="B360" s="11">
        <f t="shared" si="30"/>
      </c>
      <c r="C360" s="17">
        <f t="shared" si="31"/>
      </c>
      <c r="D360" s="17">
        <f t="shared" si="32"/>
      </c>
      <c r="E360" s="17">
        <f t="shared" si="33"/>
      </c>
      <c r="F360" s="17">
        <f t="shared" si="34"/>
      </c>
      <c r="G360" s="18">
        <f t="shared" si="35"/>
      </c>
    </row>
    <row r="361" spans="2:7" ht="12.75">
      <c r="B361" s="11">
        <f t="shared" si="30"/>
      </c>
      <c r="C361" s="17">
        <f t="shared" si="31"/>
      </c>
      <c r="D361" s="17">
        <f t="shared" si="32"/>
      </c>
      <c r="E361" s="17">
        <f t="shared" si="33"/>
      </c>
      <c r="F361" s="17">
        <f t="shared" si="34"/>
      </c>
      <c r="G361" s="18">
        <f t="shared" si="35"/>
      </c>
    </row>
    <row r="362" spans="2:7" ht="12.75">
      <c r="B362" s="11">
        <f t="shared" si="30"/>
      </c>
      <c r="C362" s="17">
        <f t="shared" si="31"/>
      </c>
      <c r="D362" s="17">
        <f t="shared" si="32"/>
      </c>
      <c r="E362" s="17">
        <f t="shared" si="33"/>
      </c>
      <c r="F362" s="17">
        <f t="shared" si="34"/>
      </c>
      <c r="G362" s="18">
        <f t="shared" si="35"/>
      </c>
    </row>
    <row r="363" spans="2:7" ht="12.75">
      <c r="B363" s="11">
        <f t="shared" si="30"/>
      </c>
      <c r="C363" s="17">
        <f t="shared" si="31"/>
      </c>
      <c r="D363" s="17">
        <f t="shared" si="32"/>
      </c>
      <c r="E363" s="17">
        <f t="shared" si="33"/>
      </c>
      <c r="F363" s="17">
        <f t="shared" si="34"/>
      </c>
      <c r="G363" s="18">
        <f t="shared" si="35"/>
      </c>
    </row>
    <row r="364" spans="2:7" ht="12.75">
      <c r="B364" s="11">
        <f t="shared" si="30"/>
      </c>
      <c r="C364" s="17">
        <f t="shared" si="31"/>
      </c>
      <c r="D364" s="17">
        <f t="shared" si="32"/>
      </c>
      <c r="E364" s="17">
        <f t="shared" si="33"/>
      </c>
      <c r="F364" s="17">
        <f t="shared" si="34"/>
      </c>
      <c r="G364" s="18">
        <f t="shared" si="35"/>
      </c>
    </row>
    <row r="365" spans="2:7" ht="12.75">
      <c r="B365" s="11">
        <f t="shared" si="30"/>
      </c>
      <c r="C365" s="17">
        <f t="shared" si="31"/>
      </c>
      <c r="D365" s="17">
        <f t="shared" si="32"/>
      </c>
      <c r="E365" s="17">
        <f t="shared" si="33"/>
      </c>
      <c r="F365" s="17">
        <f t="shared" si="34"/>
      </c>
      <c r="G365" s="18">
        <f t="shared" si="35"/>
      </c>
    </row>
    <row r="366" spans="2:7" ht="12.75">
      <c r="B366" s="11">
        <f t="shared" si="30"/>
      </c>
      <c r="C366" s="17">
        <f t="shared" si="31"/>
      </c>
      <c r="D366" s="17">
        <f t="shared" si="32"/>
      </c>
      <c r="E366" s="17">
        <f t="shared" si="33"/>
      </c>
      <c r="F366" s="17">
        <f t="shared" si="34"/>
      </c>
      <c r="G366" s="18">
        <f t="shared" si="35"/>
      </c>
    </row>
    <row r="367" spans="2:7" ht="12.75">
      <c r="B367" s="11">
        <f t="shared" si="30"/>
      </c>
      <c r="C367" s="17">
        <f t="shared" si="31"/>
      </c>
      <c r="D367" s="17">
        <f t="shared" si="32"/>
      </c>
      <c r="E367" s="17">
        <f t="shared" si="33"/>
      </c>
      <c r="F367" s="17">
        <f t="shared" si="34"/>
      </c>
      <c r="G367" s="18">
        <f t="shared" si="35"/>
      </c>
    </row>
    <row r="368" spans="2:7" ht="12.75">
      <c r="B368" s="11">
        <f t="shared" si="30"/>
      </c>
      <c r="C368" s="17">
        <f t="shared" si="31"/>
      </c>
      <c r="D368" s="17">
        <f t="shared" si="32"/>
      </c>
      <c r="E368" s="17">
        <f t="shared" si="33"/>
      </c>
      <c r="F368" s="17">
        <f t="shared" si="34"/>
      </c>
      <c r="G368" s="18">
        <f t="shared" si="35"/>
      </c>
    </row>
    <row r="369" spans="2:7" ht="12.75">
      <c r="B369" s="11">
        <f t="shared" si="30"/>
      </c>
      <c r="C369" s="17">
        <f t="shared" si="31"/>
      </c>
      <c r="D369" s="17">
        <f t="shared" si="32"/>
      </c>
      <c r="E369" s="17">
        <f t="shared" si="33"/>
      </c>
      <c r="F369" s="17">
        <f t="shared" si="34"/>
      </c>
      <c r="G369" s="18">
        <f t="shared" si="35"/>
      </c>
    </row>
    <row r="370" spans="2:7" ht="12.75">
      <c r="B370" s="11">
        <f t="shared" si="30"/>
      </c>
      <c r="C370" s="17">
        <f t="shared" si="31"/>
      </c>
      <c r="D370" s="17">
        <f t="shared" si="32"/>
      </c>
      <c r="E370" s="17">
        <f t="shared" si="33"/>
      </c>
      <c r="F370" s="17">
        <f t="shared" si="34"/>
      </c>
      <c r="G370" s="18">
        <f t="shared" si="35"/>
      </c>
    </row>
    <row r="371" spans="2:7" ht="12.75">
      <c r="B371" s="11">
        <f t="shared" si="30"/>
      </c>
      <c r="C371" s="17">
        <f t="shared" si="31"/>
      </c>
      <c r="D371" s="17">
        <f t="shared" si="32"/>
      </c>
      <c r="E371" s="17">
        <f t="shared" si="33"/>
      </c>
      <c r="F371" s="17">
        <f t="shared" si="34"/>
      </c>
      <c r="G371" s="18">
        <f t="shared" si="35"/>
      </c>
    </row>
    <row r="372" spans="2:7" ht="12.75">
      <c r="B372" s="11">
        <f t="shared" si="30"/>
      </c>
      <c r="C372" s="17">
        <f t="shared" si="31"/>
      </c>
      <c r="D372" s="17">
        <f t="shared" si="32"/>
      </c>
      <c r="E372" s="17">
        <f t="shared" si="33"/>
      </c>
      <c r="F372" s="17">
        <f t="shared" si="34"/>
      </c>
      <c r="G372" s="18">
        <f t="shared" si="35"/>
      </c>
    </row>
    <row r="373" spans="2:7" ht="12.75">
      <c r="B373" s="11">
        <f t="shared" si="30"/>
      </c>
      <c r="C373" s="17">
        <f t="shared" si="31"/>
      </c>
      <c r="D373" s="17">
        <f t="shared" si="32"/>
      </c>
      <c r="E373" s="17">
        <f t="shared" si="33"/>
      </c>
      <c r="F373" s="17">
        <f t="shared" si="34"/>
      </c>
      <c r="G373" s="18">
        <f t="shared" si="35"/>
      </c>
    </row>
    <row r="374" spans="2:7" ht="12.75">
      <c r="B374" s="11">
        <f t="shared" si="30"/>
      </c>
      <c r="C374" s="17">
        <f t="shared" si="31"/>
      </c>
      <c r="D374" s="17">
        <f t="shared" si="32"/>
      </c>
      <c r="E374" s="17">
        <f t="shared" si="33"/>
      </c>
      <c r="F374" s="17">
        <f t="shared" si="34"/>
      </c>
      <c r="G374" s="18">
        <f t="shared" si="35"/>
      </c>
    </row>
    <row r="375" spans="2:7" ht="13.5" thickBot="1">
      <c r="B375" s="12">
        <f t="shared" si="30"/>
      </c>
      <c r="C375" s="19">
        <f t="shared" si="31"/>
      </c>
      <c r="D375" s="19">
        <f t="shared" si="32"/>
      </c>
      <c r="E375" s="19">
        <f t="shared" si="33"/>
      </c>
      <c r="F375" s="19">
        <f t="shared" si="34"/>
      </c>
      <c r="G375" s="20">
        <f t="shared" si="35"/>
      </c>
    </row>
    <row r="376" ht="12.75"/>
  </sheetData>
  <sheetProtection sheet="1" objects="1" scenarios="1"/>
  <mergeCells count="12">
    <mergeCell ref="E12:F12"/>
    <mergeCell ref="E13:F13"/>
    <mergeCell ref="A2:H2"/>
    <mergeCell ref="B4:D13"/>
    <mergeCell ref="E4:F4"/>
    <mergeCell ref="E5:F5"/>
    <mergeCell ref="E6:F6"/>
    <mergeCell ref="E7:F7"/>
    <mergeCell ref="E8:F8"/>
    <mergeCell ref="E9:F9"/>
    <mergeCell ref="E10:F10"/>
    <mergeCell ref="E11:F11"/>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375"/>
  <sheetViews>
    <sheetView zoomScalePageLayoutView="0" workbookViewId="0" topLeftCell="A1">
      <selection activeCell="H11" sqref="H11"/>
    </sheetView>
  </sheetViews>
  <sheetFormatPr defaultColWidth="0" defaultRowHeight="12" customHeight="1" zeroHeight="1"/>
  <cols>
    <col min="1" max="1" width="0.875" style="1" customWidth="1"/>
    <col min="2" max="2" width="8.125" style="2" customWidth="1"/>
    <col min="3" max="7" width="11.875" style="1" customWidth="1"/>
    <col min="8" max="8" width="13.125" style="2" customWidth="1"/>
    <col min="9" max="16384" width="0" style="1" hidden="1" customWidth="1"/>
  </cols>
  <sheetData>
    <row r="1" ht="0.75" customHeight="1">
      <c r="H1" s="115" t="s">
        <v>68</v>
      </c>
    </row>
    <row r="2" spans="1:8" ht="27">
      <c r="A2" s="177" t="s">
        <v>69</v>
      </c>
      <c r="B2" s="178"/>
      <c r="C2" s="178"/>
      <c r="D2" s="178"/>
      <c r="E2" s="178"/>
      <c r="F2" s="178"/>
      <c r="G2" s="178"/>
      <c r="H2" s="178"/>
    </row>
    <row r="3" spans="3:7" ht="13.5" thickBot="1">
      <c r="C3" s="2"/>
      <c r="E3" s="2"/>
      <c r="F3" s="2"/>
      <c r="G3" s="2"/>
    </row>
    <row r="4" spans="2:7" ht="12.75">
      <c r="B4" s="179" t="s">
        <v>71</v>
      </c>
      <c r="C4" s="180"/>
      <c r="D4" s="180"/>
      <c r="E4" s="181" t="s">
        <v>72</v>
      </c>
      <c r="F4" s="182"/>
      <c r="G4" s="13">
        <v>0</v>
      </c>
    </row>
    <row r="5" spans="2:7" ht="13.5" thickBot="1">
      <c r="B5" s="180"/>
      <c r="C5" s="180"/>
      <c r="D5" s="180"/>
      <c r="E5" s="183" t="s">
        <v>73</v>
      </c>
      <c r="F5" s="184"/>
      <c r="G5" s="3">
        <v>0</v>
      </c>
    </row>
    <row r="6" spans="2:7" ht="13.5" thickBot="1">
      <c r="B6" s="180"/>
      <c r="C6" s="180"/>
      <c r="D6" s="180"/>
      <c r="E6" s="185"/>
      <c r="F6" s="186"/>
      <c r="G6" s="4"/>
    </row>
    <row r="7" spans="2:7" ht="12.75">
      <c r="B7" s="180"/>
      <c r="C7" s="180"/>
      <c r="D7" s="180"/>
      <c r="E7" s="181" t="s">
        <v>74</v>
      </c>
      <c r="F7" s="182"/>
      <c r="G7" s="5">
        <v>3</v>
      </c>
    </row>
    <row r="8" spans="2:7" ht="12.75" customHeight="1">
      <c r="B8" s="180"/>
      <c r="C8" s="180"/>
      <c r="D8" s="180"/>
      <c r="E8" s="187" t="s">
        <v>75</v>
      </c>
      <c r="F8" s="188"/>
      <c r="G8" s="6">
        <v>12</v>
      </c>
    </row>
    <row r="9" spans="2:7" ht="13.5" thickBot="1">
      <c r="B9" s="180"/>
      <c r="C9" s="180"/>
      <c r="D9" s="180"/>
      <c r="E9" s="183" t="s">
        <v>76</v>
      </c>
      <c r="F9" s="184"/>
      <c r="G9" s="7">
        <f>G7*G8</f>
        <v>36</v>
      </c>
    </row>
    <row r="10" spans="2:7" ht="13.5" thickBot="1">
      <c r="B10" s="180"/>
      <c r="C10" s="180"/>
      <c r="D10" s="180"/>
      <c r="E10" s="185"/>
      <c r="F10" s="186"/>
      <c r="G10" s="4"/>
    </row>
    <row r="11" spans="2:7" ht="12.75">
      <c r="B11" s="180"/>
      <c r="C11" s="180"/>
      <c r="D11" s="180"/>
      <c r="E11" s="181" t="s">
        <v>77</v>
      </c>
      <c r="F11" s="182"/>
      <c r="G11" s="14">
        <f>-PMT((G5/G8),G9,G4)</f>
        <v>0</v>
      </c>
    </row>
    <row r="12" spans="2:7" ht="12.75">
      <c r="B12" s="180"/>
      <c r="C12" s="180"/>
      <c r="D12" s="180"/>
      <c r="E12" s="187" t="s">
        <v>78</v>
      </c>
      <c r="F12" s="188"/>
      <c r="G12" s="15">
        <f>G13-G4</f>
        <v>0</v>
      </c>
    </row>
    <row r="13" spans="2:7" ht="19.5" customHeight="1" thickBot="1">
      <c r="B13" s="180"/>
      <c r="C13" s="180"/>
      <c r="D13" s="180"/>
      <c r="E13" s="183" t="s">
        <v>39</v>
      </c>
      <c r="F13" s="184"/>
      <c r="G13" s="16">
        <f>G11*G9</f>
        <v>0</v>
      </c>
    </row>
    <row r="14" ht="12.75" customHeight="1" thickBot="1"/>
    <row r="15" spans="2:7" ht="33" customHeight="1">
      <c r="B15" s="8" t="s">
        <v>55</v>
      </c>
      <c r="C15" s="9" t="s">
        <v>56</v>
      </c>
      <c r="D15" s="9" t="s">
        <v>57</v>
      </c>
      <c r="E15" s="9" t="s">
        <v>58</v>
      </c>
      <c r="F15" s="9" t="s">
        <v>59</v>
      </c>
      <c r="G15" s="10" t="s">
        <v>60</v>
      </c>
    </row>
    <row r="16" spans="2:8" ht="12" customHeight="1">
      <c r="B16" s="11">
        <f aca="true" t="shared" si="0" ref="B16:B79">IF(((ROW()-nSkip)&lt;=$G$9),(ROW()-nSkip),"")</f>
        <v>1</v>
      </c>
      <c r="C16" s="17">
        <f>IF((B16&lt;=$G$9),-PMT(($G$5/$G$8),$G$9,$G$4),"")</f>
        <v>0</v>
      </c>
      <c r="D16" s="17">
        <f>IF(((ROW()-nSkip)&lt;=$G$9),-PPMT(($G$5/$G$8),B16,$G$9,$G$4),"")</f>
        <v>0</v>
      </c>
      <c r="E16" s="17">
        <f>IF(((ROW()-nSkip)&lt;=$G$9),-IPMT(($G$5/$G$8),B16,$G$9,$G$4),"")</f>
        <v>0</v>
      </c>
      <c r="F16" s="17">
        <f>IF(((ROW()-nSkip)&lt;=$G$9),E16,"")</f>
        <v>0</v>
      </c>
      <c r="G16" s="18">
        <f>IF(((ROW()-nSkip)&lt;=$G$9),(G4-D16),"")</f>
        <v>0</v>
      </c>
      <c r="H16" s="117" t="s">
        <v>31</v>
      </c>
    </row>
    <row r="17" spans="2:8" ht="12" customHeight="1">
      <c r="B17" s="11">
        <f t="shared" si="0"/>
        <v>2</v>
      </c>
      <c r="C17" s="17">
        <f aca="true" t="shared" si="1" ref="C17:C80">IF((B17&lt;=$G$9),-PMT(($G$5/$G$8),$G$9,$G$4),"")</f>
        <v>0</v>
      </c>
      <c r="D17" s="17">
        <f aca="true" t="shared" si="2" ref="D17:D80">IF(((ROW()-nSkip)&lt;=$G$9),-PPMT(($G$5/$G$8),B17,$G$9,$G$4),"")</f>
        <v>0</v>
      </c>
      <c r="E17" s="17">
        <f aca="true" t="shared" si="3" ref="E17:E80">IF(((ROW()-nSkip)&lt;=$G$9),-IPMT(($G$5/$G$8),B17,$G$9,$G$4),"")</f>
        <v>0</v>
      </c>
      <c r="F17" s="17">
        <f aca="true" t="shared" si="4" ref="F17:F80">IF(((ROW()-nSkip)&lt;=$G$9),(E17+F16),"")</f>
        <v>0</v>
      </c>
      <c r="G17" s="18">
        <f aca="true" t="shared" si="5" ref="G17:G80">IF(((ROW()-nSkip)&lt;=$G$9),(G16-D17),"")</f>
        <v>0</v>
      </c>
      <c r="H17" s="116">
        <f>SUM(D16:D27)</f>
        <v>0</v>
      </c>
    </row>
    <row r="18" spans="2:8" ht="12" customHeight="1">
      <c r="B18" s="11">
        <f t="shared" si="0"/>
        <v>3</v>
      </c>
      <c r="C18" s="17">
        <f t="shared" si="1"/>
        <v>0</v>
      </c>
      <c r="D18" s="17">
        <f t="shared" si="2"/>
        <v>0</v>
      </c>
      <c r="E18" s="17">
        <f t="shared" si="3"/>
        <v>0</v>
      </c>
      <c r="F18" s="17">
        <f t="shared" si="4"/>
        <v>0</v>
      </c>
      <c r="G18" s="18">
        <f t="shared" si="5"/>
        <v>0</v>
      </c>
      <c r="H18" s="117" t="s">
        <v>32</v>
      </c>
    </row>
    <row r="19" spans="2:8" ht="12" customHeight="1">
      <c r="B19" s="11">
        <f t="shared" si="0"/>
        <v>4</v>
      </c>
      <c r="C19" s="17">
        <f t="shared" si="1"/>
        <v>0</v>
      </c>
      <c r="D19" s="17">
        <f t="shared" si="2"/>
        <v>0</v>
      </c>
      <c r="E19" s="17">
        <f t="shared" si="3"/>
        <v>0</v>
      </c>
      <c r="F19" s="17">
        <f t="shared" si="4"/>
        <v>0</v>
      </c>
      <c r="G19" s="18">
        <f t="shared" si="5"/>
        <v>0</v>
      </c>
      <c r="H19" s="116">
        <f>SUM(D28:D39)</f>
        <v>0</v>
      </c>
    </row>
    <row r="20" spans="2:8" ht="12.75">
      <c r="B20" s="11">
        <f t="shared" si="0"/>
        <v>5</v>
      </c>
      <c r="C20" s="17">
        <f t="shared" si="1"/>
        <v>0</v>
      </c>
      <c r="D20" s="17">
        <f t="shared" si="2"/>
        <v>0</v>
      </c>
      <c r="E20" s="17">
        <f t="shared" si="3"/>
        <v>0</v>
      </c>
      <c r="F20" s="17">
        <f t="shared" si="4"/>
        <v>0</v>
      </c>
      <c r="G20" s="18">
        <f t="shared" si="5"/>
        <v>0</v>
      </c>
      <c r="H20" s="117" t="s">
        <v>33</v>
      </c>
    </row>
    <row r="21" spans="2:8" ht="12.75">
      <c r="B21" s="11">
        <f t="shared" si="0"/>
        <v>6</v>
      </c>
      <c r="C21" s="17">
        <f t="shared" si="1"/>
        <v>0</v>
      </c>
      <c r="D21" s="17">
        <f t="shared" si="2"/>
        <v>0</v>
      </c>
      <c r="E21" s="17">
        <f t="shared" si="3"/>
        <v>0</v>
      </c>
      <c r="F21" s="17">
        <f t="shared" si="4"/>
        <v>0</v>
      </c>
      <c r="G21" s="18">
        <f t="shared" si="5"/>
        <v>0</v>
      </c>
      <c r="H21" s="116">
        <f>SUM(D40:D51)</f>
        <v>0</v>
      </c>
    </row>
    <row r="22" spans="2:8" ht="12.75">
      <c r="B22" s="11">
        <f t="shared" si="0"/>
        <v>7</v>
      </c>
      <c r="C22" s="17">
        <f t="shared" si="1"/>
        <v>0</v>
      </c>
      <c r="D22" s="17">
        <f t="shared" si="2"/>
        <v>0</v>
      </c>
      <c r="E22" s="17">
        <f t="shared" si="3"/>
        <v>0</v>
      </c>
      <c r="F22" s="17">
        <f t="shared" si="4"/>
        <v>0</v>
      </c>
      <c r="G22" s="18">
        <f t="shared" si="5"/>
        <v>0</v>
      </c>
      <c r="H22" s="117" t="s">
        <v>34</v>
      </c>
    </row>
    <row r="23" spans="2:8" ht="12.75">
      <c r="B23" s="11">
        <f t="shared" si="0"/>
        <v>8</v>
      </c>
      <c r="C23" s="17">
        <f t="shared" si="1"/>
        <v>0</v>
      </c>
      <c r="D23" s="17">
        <f t="shared" si="2"/>
        <v>0</v>
      </c>
      <c r="E23" s="17">
        <f t="shared" si="3"/>
        <v>0</v>
      </c>
      <c r="F23" s="17">
        <f t="shared" si="4"/>
        <v>0</v>
      </c>
      <c r="G23" s="18">
        <f t="shared" si="5"/>
        <v>0</v>
      </c>
      <c r="H23" s="116">
        <f>SUM(E16:E27)</f>
        <v>0</v>
      </c>
    </row>
    <row r="24" spans="2:8" ht="12.75">
      <c r="B24" s="11">
        <f t="shared" si="0"/>
        <v>9</v>
      </c>
      <c r="C24" s="17">
        <f t="shared" si="1"/>
        <v>0</v>
      </c>
      <c r="D24" s="17">
        <f t="shared" si="2"/>
        <v>0</v>
      </c>
      <c r="E24" s="17">
        <f t="shared" si="3"/>
        <v>0</v>
      </c>
      <c r="F24" s="17">
        <f t="shared" si="4"/>
        <v>0</v>
      </c>
      <c r="G24" s="18">
        <f t="shared" si="5"/>
        <v>0</v>
      </c>
      <c r="H24" s="117" t="s">
        <v>35</v>
      </c>
    </row>
    <row r="25" spans="2:8" ht="12.75">
      <c r="B25" s="11">
        <f t="shared" si="0"/>
        <v>10</v>
      </c>
      <c r="C25" s="17">
        <f t="shared" si="1"/>
        <v>0</v>
      </c>
      <c r="D25" s="17">
        <f t="shared" si="2"/>
        <v>0</v>
      </c>
      <c r="E25" s="17">
        <f t="shared" si="3"/>
        <v>0</v>
      </c>
      <c r="F25" s="17">
        <f t="shared" si="4"/>
        <v>0</v>
      </c>
      <c r="G25" s="18">
        <f t="shared" si="5"/>
        <v>0</v>
      </c>
      <c r="H25" s="116">
        <f>SUM(E28:E39)</f>
        <v>0</v>
      </c>
    </row>
    <row r="26" spans="2:8" ht="12.75">
      <c r="B26" s="11">
        <f t="shared" si="0"/>
        <v>11</v>
      </c>
      <c r="C26" s="17">
        <f t="shared" si="1"/>
        <v>0</v>
      </c>
      <c r="D26" s="17">
        <f t="shared" si="2"/>
        <v>0</v>
      </c>
      <c r="E26" s="17">
        <f t="shared" si="3"/>
        <v>0</v>
      </c>
      <c r="F26" s="17">
        <f t="shared" si="4"/>
        <v>0</v>
      </c>
      <c r="G26" s="18">
        <f t="shared" si="5"/>
        <v>0</v>
      </c>
      <c r="H26" s="117" t="s">
        <v>36</v>
      </c>
    </row>
    <row r="27" spans="2:8" ht="12.75">
      <c r="B27" s="11">
        <f t="shared" si="0"/>
        <v>12</v>
      </c>
      <c r="C27" s="17">
        <f t="shared" si="1"/>
        <v>0</v>
      </c>
      <c r="D27" s="17">
        <f t="shared" si="2"/>
        <v>0</v>
      </c>
      <c r="E27" s="17">
        <f t="shared" si="3"/>
        <v>0</v>
      </c>
      <c r="F27" s="17">
        <f t="shared" si="4"/>
        <v>0</v>
      </c>
      <c r="G27" s="18">
        <f t="shared" si="5"/>
        <v>0</v>
      </c>
      <c r="H27" s="116">
        <f>SUM(E40:E51)</f>
        <v>0</v>
      </c>
    </row>
    <row r="28" spans="2:7" ht="12.75">
      <c r="B28" s="11">
        <f t="shared" si="0"/>
        <v>13</v>
      </c>
      <c r="C28" s="17">
        <f t="shared" si="1"/>
        <v>0</v>
      </c>
      <c r="D28" s="17">
        <f t="shared" si="2"/>
        <v>0</v>
      </c>
      <c r="E28" s="17">
        <f t="shared" si="3"/>
        <v>0</v>
      </c>
      <c r="F28" s="17">
        <f t="shared" si="4"/>
        <v>0</v>
      </c>
      <c r="G28" s="18">
        <f t="shared" si="5"/>
        <v>0</v>
      </c>
    </row>
    <row r="29" spans="2:7" ht="12.75">
      <c r="B29" s="11">
        <f t="shared" si="0"/>
        <v>14</v>
      </c>
      <c r="C29" s="17">
        <f t="shared" si="1"/>
        <v>0</v>
      </c>
      <c r="D29" s="17">
        <f t="shared" si="2"/>
        <v>0</v>
      </c>
      <c r="E29" s="17">
        <f t="shared" si="3"/>
        <v>0</v>
      </c>
      <c r="F29" s="17">
        <f t="shared" si="4"/>
        <v>0</v>
      </c>
      <c r="G29" s="18">
        <f t="shared" si="5"/>
        <v>0</v>
      </c>
    </row>
    <row r="30" spans="2:7" ht="12.75">
      <c r="B30" s="11">
        <f t="shared" si="0"/>
        <v>15</v>
      </c>
      <c r="C30" s="17">
        <f t="shared" si="1"/>
        <v>0</v>
      </c>
      <c r="D30" s="17">
        <f t="shared" si="2"/>
        <v>0</v>
      </c>
      <c r="E30" s="17">
        <f t="shared" si="3"/>
        <v>0</v>
      </c>
      <c r="F30" s="17">
        <f t="shared" si="4"/>
        <v>0</v>
      </c>
      <c r="G30" s="18">
        <f t="shared" si="5"/>
        <v>0</v>
      </c>
    </row>
    <row r="31" spans="2:7" ht="12.75">
      <c r="B31" s="11">
        <f t="shared" si="0"/>
        <v>16</v>
      </c>
      <c r="C31" s="17">
        <f t="shared" si="1"/>
        <v>0</v>
      </c>
      <c r="D31" s="17">
        <f t="shared" si="2"/>
        <v>0</v>
      </c>
      <c r="E31" s="17">
        <f t="shared" si="3"/>
        <v>0</v>
      </c>
      <c r="F31" s="17">
        <f t="shared" si="4"/>
        <v>0</v>
      </c>
      <c r="G31" s="18">
        <f t="shared" si="5"/>
        <v>0</v>
      </c>
    </row>
    <row r="32" spans="2:7" ht="12.75">
      <c r="B32" s="11">
        <f t="shared" si="0"/>
        <v>17</v>
      </c>
      <c r="C32" s="17">
        <f t="shared" si="1"/>
        <v>0</v>
      </c>
      <c r="D32" s="17">
        <f t="shared" si="2"/>
        <v>0</v>
      </c>
      <c r="E32" s="17">
        <f t="shared" si="3"/>
        <v>0</v>
      </c>
      <c r="F32" s="17">
        <f t="shared" si="4"/>
        <v>0</v>
      </c>
      <c r="G32" s="18">
        <f t="shared" si="5"/>
        <v>0</v>
      </c>
    </row>
    <row r="33" spans="2:7" ht="12.75">
      <c r="B33" s="11">
        <f t="shared" si="0"/>
        <v>18</v>
      </c>
      <c r="C33" s="17">
        <f t="shared" si="1"/>
        <v>0</v>
      </c>
      <c r="D33" s="17">
        <f t="shared" si="2"/>
        <v>0</v>
      </c>
      <c r="E33" s="17">
        <f t="shared" si="3"/>
        <v>0</v>
      </c>
      <c r="F33" s="17">
        <f t="shared" si="4"/>
        <v>0</v>
      </c>
      <c r="G33" s="18">
        <f t="shared" si="5"/>
        <v>0</v>
      </c>
    </row>
    <row r="34" spans="2:7" ht="12.75">
      <c r="B34" s="11">
        <f t="shared" si="0"/>
        <v>19</v>
      </c>
      <c r="C34" s="17">
        <f t="shared" si="1"/>
        <v>0</v>
      </c>
      <c r="D34" s="17">
        <f t="shared" si="2"/>
        <v>0</v>
      </c>
      <c r="E34" s="17">
        <f t="shared" si="3"/>
        <v>0</v>
      </c>
      <c r="F34" s="17">
        <f t="shared" si="4"/>
        <v>0</v>
      </c>
      <c r="G34" s="18">
        <f t="shared" si="5"/>
        <v>0</v>
      </c>
    </row>
    <row r="35" spans="2:7" ht="12.75">
      <c r="B35" s="11">
        <f t="shared" si="0"/>
        <v>20</v>
      </c>
      <c r="C35" s="17">
        <f t="shared" si="1"/>
        <v>0</v>
      </c>
      <c r="D35" s="17">
        <f t="shared" si="2"/>
        <v>0</v>
      </c>
      <c r="E35" s="17">
        <f t="shared" si="3"/>
        <v>0</v>
      </c>
      <c r="F35" s="17">
        <f t="shared" si="4"/>
        <v>0</v>
      </c>
      <c r="G35" s="18">
        <f t="shared" si="5"/>
        <v>0</v>
      </c>
    </row>
    <row r="36" spans="2:7" ht="12.75">
      <c r="B36" s="11">
        <f t="shared" si="0"/>
        <v>21</v>
      </c>
      <c r="C36" s="17">
        <f t="shared" si="1"/>
        <v>0</v>
      </c>
      <c r="D36" s="17">
        <f t="shared" si="2"/>
        <v>0</v>
      </c>
      <c r="E36" s="17">
        <f t="shared" si="3"/>
        <v>0</v>
      </c>
      <c r="F36" s="17">
        <f t="shared" si="4"/>
        <v>0</v>
      </c>
      <c r="G36" s="18">
        <f t="shared" si="5"/>
        <v>0</v>
      </c>
    </row>
    <row r="37" spans="2:7" ht="12.75">
      <c r="B37" s="11">
        <f t="shared" si="0"/>
        <v>22</v>
      </c>
      <c r="C37" s="17">
        <f t="shared" si="1"/>
        <v>0</v>
      </c>
      <c r="D37" s="17">
        <f t="shared" si="2"/>
        <v>0</v>
      </c>
      <c r="E37" s="17">
        <f t="shared" si="3"/>
        <v>0</v>
      </c>
      <c r="F37" s="17">
        <f t="shared" si="4"/>
        <v>0</v>
      </c>
      <c r="G37" s="18">
        <f t="shared" si="5"/>
        <v>0</v>
      </c>
    </row>
    <row r="38" spans="2:7" ht="12.75">
      <c r="B38" s="11">
        <f t="shared" si="0"/>
        <v>23</v>
      </c>
      <c r="C38" s="17">
        <f t="shared" si="1"/>
        <v>0</v>
      </c>
      <c r="D38" s="17">
        <f t="shared" si="2"/>
        <v>0</v>
      </c>
      <c r="E38" s="17">
        <f t="shared" si="3"/>
        <v>0</v>
      </c>
      <c r="F38" s="17">
        <f t="shared" si="4"/>
        <v>0</v>
      </c>
      <c r="G38" s="18">
        <f t="shared" si="5"/>
        <v>0</v>
      </c>
    </row>
    <row r="39" spans="2:7" ht="12.75">
      <c r="B39" s="11">
        <f t="shared" si="0"/>
        <v>24</v>
      </c>
      <c r="C39" s="17">
        <f t="shared" si="1"/>
        <v>0</v>
      </c>
      <c r="D39" s="17">
        <f t="shared" si="2"/>
        <v>0</v>
      </c>
      <c r="E39" s="17">
        <f t="shared" si="3"/>
        <v>0</v>
      </c>
      <c r="F39" s="17">
        <f t="shared" si="4"/>
        <v>0</v>
      </c>
      <c r="G39" s="18">
        <f t="shared" si="5"/>
        <v>0</v>
      </c>
    </row>
    <row r="40" spans="2:7" ht="12.75">
      <c r="B40" s="11">
        <f t="shared" si="0"/>
        <v>25</v>
      </c>
      <c r="C40" s="17">
        <f t="shared" si="1"/>
        <v>0</v>
      </c>
      <c r="D40" s="17">
        <f t="shared" si="2"/>
        <v>0</v>
      </c>
      <c r="E40" s="17">
        <f t="shared" si="3"/>
        <v>0</v>
      </c>
      <c r="F40" s="17">
        <f t="shared" si="4"/>
        <v>0</v>
      </c>
      <c r="G40" s="18">
        <f t="shared" si="5"/>
        <v>0</v>
      </c>
    </row>
    <row r="41" spans="2:7" ht="12.75">
      <c r="B41" s="11">
        <f t="shared" si="0"/>
        <v>26</v>
      </c>
      <c r="C41" s="17">
        <f t="shared" si="1"/>
        <v>0</v>
      </c>
      <c r="D41" s="17">
        <f t="shared" si="2"/>
        <v>0</v>
      </c>
      <c r="E41" s="17">
        <f t="shared" si="3"/>
        <v>0</v>
      </c>
      <c r="F41" s="17">
        <f t="shared" si="4"/>
        <v>0</v>
      </c>
      <c r="G41" s="18">
        <f t="shared" si="5"/>
        <v>0</v>
      </c>
    </row>
    <row r="42" spans="2:7" ht="12.75">
      <c r="B42" s="11">
        <f t="shared" si="0"/>
        <v>27</v>
      </c>
      <c r="C42" s="17">
        <f t="shared" si="1"/>
        <v>0</v>
      </c>
      <c r="D42" s="17">
        <f t="shared" si="2"/>
        <v>0</v>
      </c>
      <c r="E42" s="17">
        <f t="shared" si="3"/>
        <v>0</v>
      </c>
      <c r="F42" s="17">
        <f t="shared" si="4"/>
        <v>0</v>
      </c>
      <c r="G42" s="18">
        <f t="shared" si="5"/>
        <v>0</v>
      </c>
    </row>
    <row r="43" spans="2:7" ht="12.75">
      <c r="B43" s="11">
        <f t="shared" si="0"/>
        <v>28</v>
      </c>
      <c r="C43" s="17">
        <f t="shared" si="1"/>
        <v>0</v>
      </c>
      <c r="D43" s="17">
        <f t="shared" si="2"/>
        <v>0</v>
      </c>
      <c r="E43" s="17">
        <f t="shared" si="3"/>
        <v>0</v>
      </c>
      <c r="F43" s="17">
        <f t="shared" si="4"/>
        <v>0</v>
      </c>
      <c r="G43" s="18">
        <f t="shared" si="5"/>
        <v>0</v>
      </c>
    </row>
    <row r="44" spans="2:7" ht="12.75">
      <c r="B44" s="11">
        <f t="shared" si="0"/>
        <v>29</v>
      </c>
      <c r="C44" s="17">
        <f t="shared" si="1"/>
        <v>0</v>
      </c>
      <c r="D44" s="17">
        <f t="shared" si="2"/>
        <v>0</v>
      </c>
      <c r="E44" s="17">
        <f t="shared" si="3"/>
        <v>0</v>
      </c>
      <c r="F44" s="17">
        <f t="shared" si="4"/>
        <v>0</v>
      </c>
      <c r="G44" s="18">
        <f t="shared" si="5"/>
        <v>0</v>
      </c>
    </row>
    <row r="45" spans="2:7" ht="12.75">
      <c r="B45" s="11">
        <f t="shared" si="0"/>
        <v>30</v>
      </c>
      <c r="C45" s="17">
        <f t="shared" si="1"/>
        <v>0</v>
      </c>
      <c r="D45" s="17">
        <f t="shared" si="2"/>
        <v>0</v>
      </c>
      <c r="E45" s="17">
        <f t="shared" si="3"/>
        <v>0</v>
      </c>
      <c r="F45" s="17">
        <f t="shared" si="4"/>
        <v>0</v>
      </c>
      <c r="G45" s="18">
        <f t="shared" si="5"/>
        <v>0</v>
      </c>
    </row>
    <row r="46" spans="2:7" ht="12.75">
      <c r="B46" s="11">
        <f t="shared" si="0"/>
        <v>31</v>
      </c>
      <c r="C46" s="17">
        <f t="shared" si="1"/>
        <v>0</v>
      </c>
      <c r="D46" s="17">
        <f t="shared" si="2"/>
        <v>0</v>
      </c>
      <c r="E46" s="17">
        <f t="shared" si="3"/>
        <v>0</v>
      </c>
      <c r="F46" s="17">
        <f t="shared" si="4"/>
        <v>0</v>
      </c>
      <c r="G46" s="18">
        <f t="shared" si="5"/>
        <v>0</v>
      </c>
    </row>
    <row r="47" spans="2:7" ht="12.75">
      <c r="B47" s="11">
        <f t="shared" si="0"/>
        <v>32</v>
      </c>
      <c r="C47" s="17">
        <f t="shared" si="1"/>
        <v>0</v>
      </c>
      <c r="D47" s="17">
        <f t="shared" si="2"/>
        <v>0</v>
      </c>
      <c r="E47" s="17">
        <f t="shared" si="3"/>
        <v>0</v>
      </c>
      <c r="F47" s="17">
        <f t="shared" si="4"/>
        <v>0</v>
      </c>
      <c r="G47" s="18">
        <f t="shared" si="5"/>
        <v>0</v>
      </c>
    </row>
    <row r="48" spans="2:7" ht="12.75">
      <c r="B48" s="11">
        <f t="shared" si="0"/>
        <v>33</v>
      </c>
      <c r="C48" s="17">
        <f t="shared" si="1"/>
        <v>0</v>
      </c>
      <c r="D48" s="17">
        <f t="shared" si="2"/>
        <v>0</v>
      </c>
      <c r="E48" s="17">
        <f t="shared" si="3"/>
        <v>0</v>
      </c>
      <c r="F48" s="17">
        <f t="shared" si="4"/>
        <v>0</v>
      </c>
      <c r="G48" s="18">
        <f t="shared" si="5"/>
        <v>0</v>
      </c>
    </row>
    <row r="49" spans="2:7" ht="12.75">
      <c r="B49" s="11">
        <f t="shared" si="0"/>
        <v>34</v>
      </c>
      <c r="C49" s="17">
        <f t="shared" si="1"/>
        <v>0</v>
      </c>
      <c r="D49" s="17">
        <f t="shared" si="2"/>
        <v>0</v>
      </c>
      <c r="E49" s="17">
        <f t="shared" si="3"/>
        <v>0</v>
      </c>
      <c r="F49" s="17">
        <f t="shared" si="4"/>
        <v>0</v>
      </c>
      <c r="G49" s="18">
        <f t="shared" si="5"/>
        <v>0</v>
      </c>
    </row>
    <row r="50" spans="2:7" ht="12.75">
      <c r="B50" s="11">
        <f t="shared" si="0"/>
        <v>35</v>
      </c>
      <c r="C50" s="17">
        <f t="shared" si="1"/>
        <v>0</v>
      </c>
      <c r="D50" s="17">
        <f t="shared" si="2"/>
        <v>0</v>
      </c>
      <c r="E50" s="17">
        <f t="shared" si="3"/>
        <v>0</v>
      </c>
      <c r="F50" s="17">
        <f t="shared" si="4"/>
        <v>0</v>
      </c>
      <c r="G50" s="18">
        <f t="shared" si="5"/>
        <v>0</v>
      </c>
    </row>
    <row r="51" spans="2:7" ht="12.75">
      <c r="B51" s="11">
        <f t="shared" si="0"/>
        <v>36</v>
      </c>
      <c r="C51" s="17">
        <f t="shared" si="1"/>
        <v>0</v>
      </c>
      <c r="D51" s="17">
        <f t="shared" si="2"/>
        <v>0</v>
      </c>
      <c r="E51" s="17">
        <f t="shared" si="3"/>
        <v>0</v>
      </c>
      <c r="F51" s="17">
        <f t="shared" si="4"/>
        <v>0</v>
      </c>
      <c r="G51" s="18">
        <f t="shared" si="5"/>
        <v>0</v>
      </c>
    </row>
    <row r="52" spans="2:7" ht="12.75">
      <c r="B52" s="11">
        <f t="shared" si="0"/>
      </c>
      <c r="C52" s="17">
        <f t="shared" si="1"/>
      </c>
      <c r="D52" s="17">
        <f t="shared" si="2"/>
      </c>
      <c r="E52" s="17">
        <f t="shared" si="3"/>
      </c>
      <c r="F52" s="17">
        <f t="shared" si="4"/>
      </c>
      <c r="G52" s="18">
        <f t="shared" si="5"/>
      </c>
    </row>
    <row r="53" spans="2:7" ht="12.75">
      <c r="B53" s="11">
        <f t="shared" si="0"/>
      </c>
      <c r="C53" s="17">
        <f t="shared" si="1"/>
      </c>
      <c r="D53" s="17">
        <f t="shared" si="2"/>
      </c>
      <c r="E53" s="17">
        <f t="shared" si="3"/>
      </c>
      <c r="F53" s="17">
        <f t="shared" si="4"/>
      </c>
      <c r="G53" s="18">
        <f t="shared" si="5"/>
      </c>
    </row>
    <row r="54" spans="2:7" ht="12.75">
      <c r="B54" s="11">
        <f t="shared" si="0"/>
      </c>
      <c r="C54" s="17">
        <f t="shared" si="1"/>
      </c>
      <c r="D54" s="17">
        <f t="shared" si="2"/>
      </c>
      <c r="E54" s="17">
        <f t="shared" si="3"/>
      </c>
      <c r="F54" s="17">
        <f t="shared" si="4"/>
      </c>
      <c r="G54" s="18">
        <f t="shared" si="5"/>
      </c>
    </row>
    <row r="55" spans="2:7" ht="12.75">
      <c r="B55" s="11">
        <f t="shared" si="0"/>
      </c>
      <c r="C55" s="17">
        <f t="shared" si="1"/>
      </c>
      <c r="D55" s="17">
        <f t="shared" si="2"/>
      </c>
      <c r="E55" s="17">
        <f t="shared" si="3"/>
      </c>
      <c r="F55" s="17">
        <f t="shared" si="4"/>
      </c>
      <c r="G55" s="18">
        <f t="shared" si="5"/>
      </c>
    </row>
    <row r="56" spans="2:7" ht="12.75">
      <c r="B56" s="11">
        <f t="shared" si="0"/>
      </c>
      <c r="C56" s="17">
        <f t="shared" si="1"/>
      </c>
      <c r="D56" s="17">
        <f t="shared" si="2"/>
      </c>
      <c r="E56" s="17">
        <f t="shared" si="3"/>
      </c>
      <c r="F56" s="17">
        <f t="shared" si="4"/>
      </c>
      <c r="G56" s="18">
        <f t="shared" si="5"/>
      </c>
    </row>
    <row r="57" spans="2:7" ht="12.75">
      <c r="B57" s="11">
        <f t="shared" si="0"/>
      </c>
      <c r="C57" s="17">
        <f t="shared" si="1"/>
      </c>
      <c r="D57" s="17">
        <f t="shared" si="2"/>
      </c>
      <c r="E57" s="17">
        <f t="shared" si="3"/>
      </c>
      <c r="F57" s="17">
        <f t="shared" si="4"/>
      </c>
      <c r="G57" s="18">
        <f t="shared" si="5"/>
      </c>
    </row>
    <row r="58" spans="2:7" ht="12.75">
      <c r="B58" s="11">
        <f t="shared" si="0"/>
      </c>
      <c r="C58" s="17">
        <f t="shared" si="1"/>
      </c>
      <c r="D58" s="17">
        <f t="shared" si="2"/>
      </c>
      <c r="E58" s="17">
        <f t="shared" si="3"/>
      </c>
      <c r="F58" s="17">
        <f t="shared" si="4"/>
      </c>
      <c r="G58" s="18">
        <f t="shared" si="5"/>
      </c>
    </row>
    <row r="59" spans="2:7" ht="12.75">
      <c r="B59" s="11">
        <f t="shared" si="0"/>
      </c>
      <c r="C59" s="17">
        <f t="shared" si="1"/>
      </c>
      <c r="D59" s="17">
        <f t="shared" si="2"/>
      </c>
      <c r="E59" s="17">
        <f t="shared" si="3"/>
      </c>
      <c r="F59" s="17">
        <f t="shared" si="4"/>
      </c>
      <c r="G59" s="18">
        <f t="shared" si="5"/>
      </c>
    </row>
    <row r="60" spans="2:7" ht="12.75">
      <c r="B60" s="11">
        <f t="shared" si="0"/>
      </c>
      <c r="C60" s="17">
        <f t="shared" si="1"/>
      </c>
      <c r="D60" s="17">
        <f t="shared" si="2"/>
      </c>
      <c r="E60" s="17">
        <f t="shared" si="3"/>
      </c>
      <c r="F60" s="17">
        <f t="shared" si="4"/>
      </c>
      <c r="G60" s="18">
        <f t="shared" si="5"/>
      </c>
    </row>
    <row r="61" spans="2:7" ht="12.75">
      <c r="B61" s="11">
        <f t="shared" si="0"/>
      </c>
      <c r="C61" s="17">
        <f t="shared" si="1"/>
      </c>
      <c r="D61" s="17">
        <f t="shared" si="2"/>
      </c>
      <c r="E61" s="17">
        <f t="shared" si="3"/>
      </c>
      <c r="F61" s="17">
        <f t="shared" si="4"/>
      </c>
      <c r="G61" s="18">
        <f t="shared" si="5"/>
      </c>
    </row>
    <row r="62" spans="2:7" ht="12.75">
      <c r="B62" s="11">
        <f t="shared" si="0"/>
      </c>
      <c r="C62" s="17">
        <f t="shared" si="1"/>
      </c>
      <c r="D62" s="17">
        <f t="shared" si="2"/>
      </c>
      <c r="E62" s="17">
        <f t="shared" si="3"/>
      </c>
      <c r="F62" s="17">
        <f t="shared" si="4"/>
      </c>
      <c r="G62" s="18">
        <f t="shared" si="5"/>
      </c>
    </row>
    <row r="63" spans="2:7" ht="12.75">
      <c r="B63" s="11">
        <f t="shared" si="0"/>
      </c>
      <c r="C63" s="17">
        <f t="shared" si="1"/>
      </c>
      <c r="D63" s="17">
        <f t="shared" si="2"/>
      </c>
      <c r="E63" s="17">
        <f t="shared" si="3"/>
      </c>
      <c r="F63" s="17">
        <f t="shared" si="4"/>
      </c>
      <c r="G63" s="18">
        <f t="shared" si="5"/>
      </c>
    </row>
    <row r="64" spans="2:7" ht="12.75">
      <c r="B64" s="11">
        <f t="shared" si="0"/>
      </c>
      <c r="C64" s="17">
        <f t="shared" si="1"/>
      </c>
      <c r="D64" s="17">
        <f t="shared" si="2"/>
      </c>
      <c r="E64" s="17">
        <f t="shared" si="3"/>
      </c>
      <c r="F64" s="17">
        <f t="shared" si="4"/>
      </c>
      <c r="G64" s="18">
        <f t="shared" si="5"/>
      </c>
    </row>
    <row r="65" spans="2:7" ht="12.75">
      <c r="B65" s="11">
        <f t="shared" si="0"/>
      </c>
      <c r="C65" s="17">
        <f t="shared" si="1"/>
      </c>
      <c r="D65" s="17">
        <f t="shared" si="2"/>
      </c>
      <c r="E65" s="17">
        <f t="shared" si="3"/>
      </c>
      <c r="F65" s="17">
        <f t="shared" si="4"/>
      </c>
      <c r="G65" s="18">
        <f t="shared" si="5"/>
      </c>
    </row>
    <row r="66" spans="2:7" ht="12.75">
      <c r="B66" s="11">
        <f t="shared" si="0"/>
      </c>
      <c r="C66" s="17">
        <f t="shared" si="1"/>
      </c>
      <c r="D66" s="17">
        <f t="shared" si="2"/>
      </c>
      <c r="E66" s="17">
        <f t="shared" si="3"/>
      </c>
      <c r="F66" s="17">
        <f t="shared" si="4"/>
      </c>
      <c r="G66" s="18">
        <f t="shared" si="5"/>
      </c>
    </row>
    <row r="67" spans="2:7" ht="12.75">
      <c r="B67" s="11">
        <f t="shared" si="0"/>
      </c>
      <c r="C67" s="17">
        <f t="shared" si="1"/>
      </c>
      <c r="D67" s="17">
        <f t="shared" si="2"/>
      </c>
      <c r="E67" s="17">
        <f t="shared" si="3"/>
      </c>
      <c r="F67" s="17">
        <f t="shared" si="4"/>
      </c>
      <c r="G67" s="18">
        <f t="shared" si="5"/>
      </c>
    </row>
    <row r="68" spans="2:7" ht="12.75">
      <c r="B68" s="11">
        <f t="shared" si="0"/>
      </c>
      <c r="C68" s="17">
        <f t="shared" si="1"/>
      </c>
      <c r="D68" s="17">
        <f t="shared" si="2"/>
      </c>
      <c r="E68" s="17">
        <f t="shared" si="3"/>
      </c>
      <c r="F68" s="17">
        <f t="shared" si="4"/>
      </c>
      <c r="G68" s="18">
        <f t="shared" si="5"/>
      </c>
    </row>
    <row r="69" spans="2:7" ht="12.75">
      <c r="B69" s="11">
        <f t="shared" si="0"/>
      </c>
      <c r="C69" s="17">
        <f t="shared" si="1"/>
      </c>
      <c r="D69" s="17">
        <f t="shared" si="2"/>
      </c>
      <c r="E69" s="17">
        <f t="shared" si="3"/>
      </c>
      <c r="F69" s="17">
        <f t="shared" si="4"/>
      </c>
      <c r="G69" s="18">
        <f t="shared" si="5"/>
      </c>
    </row>
    <row r="70" spans="2:7" ht="12.75">
      <c r="B70" s="11">
        <f t="shared" si="0"/>
      </c>
      <c r="C70" s="17">
        <f t="shared" si="1"/>
      </c>
      <c r="D70" s="17">
        <f t="shared" si="2"/>
      </c>
      <c r="E70" s="17">
        <f t="shared" si="3"/>
      </c>
      <c r="F70" s="17">
        <f t="shared" si="4"/>
      </c>
      <c r="G70" s="18">
        <f t="shared" si="5"/>
      </c>
    </row>
    <row r="71" spans="2:7" ht="12.75">
      <c r="B71" s="11">
        <f t="shared" si="0"/>
      </c>
      <c r="C71" s="17">
        <f t="shared" si="1"/>
      </c>
      <c r="D71" s="17">
        <f t="shared" si="2"/>
      </c>
      <c r="E71" s="17">
        <f t="shared" si="3"/>
      </c>
      <c r="F71" s="17">
        <f t="shared" si="4"/>
      </c>
      <c r="G71" s="18">
        <f t="shared" si="5"/>
      </c>
    </row>
    <row r="72" spans="2:7" ht="12.75">
      <c r="B72" s="11">
        <f t="shared" si="0"/>
      </c>
      <c r="C72" s="17">
        <f t="shared" si="1"/>
      </c>
      <c r="D72" s="17">
        <f t="shared" si="2"/>
      </c>
      <c r="E72" s="17">
        <f t="shared" si="3"/>
      </c>
      <c r="F72" s="17">
        <f t="shared" si="4"/>
      </c>
      <c r="G72" s="18">
        <f t="shared" si="5"/>
      </c>
    </row>
    <row r="73" spans="2:7" ht="12.75">
      <c r="B73" s="11">
        <f t="shared" si="0"/>
      </c>
      <c r="C73" s="17">
        <f t="shared" si="1"/>
      </c>
      <c r="D73" s="17">
        <f t="shared" si="2"/>
      </c>
      <c r="E73" s="17">
        <f t="shared" si="3"/>
      </c>
      <c r="F73" s="17">
        <f t="shared" si="4"/>
      </c>
      <c r="G73" s="18">
        <f t="shared" si="5"/>
      </c>
    </row>
    <row r="74" spans="2:7" ht="12.75">
      <c r="B74" s="11">
        <f t="shared" si="0"/>
      </c>
      <c r="C74" s="17">
        <f t="shared" si="1"/>
      </c>
      <c r="D74" s="17">
        <f t="shared" si="2"/>
      </c>
      <c r="E74" s="17">
        <f t="shared" si="3"/>
      </c>
      <c r="F74" s="17">
        <f t="shared" si="4"/>
      </c>
      <c r="G74" s="18">
        <f t="shared" si="5"/>
      </c>
    </row>
    <row r="75" spans="2:7" ht="12.75">
      <c r="B75" s="11">
        <f t="shared" si="0"/>
      </c>
      <c r="C75" s="17">
        <f t="shared" si="1"/>
      </c>
      <c r="D75" s="17">
        <f t="shared" si="2"/>
      </c>
      <c r="E75" s="17">
        <f t="shared" si="3"/>
      </c>
      <c r="F75" s="17">
        <f t="shared" si="4"/>
      </c>
      <c r="G75" s="18">
        <f t="shared" si="5"/>
      </c>
    </row>
    <row r="76" spans="2:7" ht="12.75">
      <c r="B76" s="11">
        <f t="shared" si="0"/>
      </c>
      <c r="C76" s="17">
        <f t="shared" si="1"/>
      </c>
      <c r="D76" s="17">
        <f t="shared" si="2"/>
      </c>
      <c r="E76" s="17">
        <f t="shared" si="3"/>
      </c>
      <c r="F76" s="17">
        <f t="shared" si="4"/>
      </c>
      <c r="G76" s="18">
        <f t="shared" si="5"/>
      </c>
    </row>
    <row r="77" spans="2:7" ht="12.75">
      <c r="B77" s="11">
        <f t="shared" si="0"/>
      </c>
      <c r="C77" s="17">
        <f t="shared" si="1"/>
      </c>
      <c r="D77" s="17">
        <f t="shared" si="2"/>
      </c>
      <c r="E77" s="17">
        <f t="shared" si="3"/>
      </c>
      <c r="F77" s="17">
        <f t="shared" si="4"/>
      </c>
      <c r="G77" s="18">
        <f t="shared" si="5"/>
      </c>
    </row>
    <row r="78" spans="2:7" ht="12.75">
      <c r="B78" s="11">
        <f t="shared" si="0"/>
      </c>
      <c r="C78" s="17">
        <f t="shared" si="1"/>
      </c>
      <c r="D78" s="17">
        <f t="shared" si="2"/>
      </c>
      <c r="E78" s="17">
        <f t="shared" si="3"/>
      </c>
      <c r="F78" s="17">
        <f t="shared" si="4"/>
      </c>
      <c r="G78" s="18">
        <f t="shared" si="5"/>
      </c>
    </row>
    <row r="79" spans="2:7" ht="12.75">
      <c r="B79" s="11">
        <f t="shared" si="0"/>
      </c>
      <c r="C79" s="17">
        <f t="shared" si="1"/>
      </c>
      <c r="D79" s="17">
        <f t="shared" si="2"/>
      </c>
      <c r="E79" s="17">
        <f t="shared" si="3"/>
      </c>
      <c r="F79" s="17">
        <f t="shared" si="4"/>
      </c>
      <c r="G79" s="18">
        <f t="shared" si="5"/>
      </c>
    </row>
    <row r="80" spans="2:7" ht="12.75">
      <c r="B80" s="11">
        <f aca="true" t="shared" si="6" ref="B80:B143">IF(((ROW()-nSkip)&lt;=$G$9),(ROW()-nSkip),"")</f>
      </c>
      <c r="C80" s="17">
        <f t="shared" si="1"/>
      </c>
      <c r="D80" s="17">
        <f t="shared" si="2"/>
      </c>
      <c r="E80" s="17">
        <f t="shared" si="3"/>
      </c>
      <c r="F80" s="17">
        <f t="shared" si="4"/>
      </c>
      <c r="G80" s="18">
        <f t="shared" si="5"/>
      </c>
    </row>
    <row r="81" spans="2:7" ht="12.75">
      <c r="B81" s="11">
        <f t="shared" si="6"/>
      </c>
      <c r="C81" s="17">
        <f aca="true" t="shared" si="7" ref="C81:C144">IF((B81&lt;=$G$9),-PMT(($G$5/$G$8),$G$9,$G$4),"")</f>
      </c>
      <c r="D81" s="17">
        <f aca="true" t="shared" si="8" ref="D81:D144">IF(((ROW()-nSkip)&lt;=$G$9),-PPMT(($G$5/$G$8),B81,$G$9,$G$4),"")</f>
      </c>
      <c r="E81" s="17">
        <f aca="true" t="shared" si="9" ref="E81:E144">IF(((ROW()-nSkip)&lt;=$G$9),-IPMT(($G$5/$G$8),B81,$G$9,$G$4),"")</f>
      </c>
      <c r="F81" s="17">
        <f aca="true" t="shared" si="10" ref="F81:F144">IF(((ROW()-nSkip)&lt;=$G$9),(E81+F80),"")</f>
      </c>
      <c r="G81" s="18">
        <f aca="true" t="shared" si="11" ref="G81:G144">IF(((ROW()-nSkip)&lt;=$G$9),(G80-D81),"")</f>
      </c>
    </row>
    <row r="82" spans="2:7" ht="12.75">
      <c r="B82" s="11">
        <f t="shared" si="6"/>
      </c>
      <c r="C82" s="17">
        <f t="shared" si="7"/>
      </c>
      <c r="D82" s="17">
        <f t="shared" si="8"/>
      </c>
      <c r="E82" s="17">
        <f t="shared" si="9"/>
      </c>
      <c r="F82" s="17">
        <f t="shared" si="10"/>
      </c>
      <c r="G82" s="18">
        <f t="shared" si="11"/>
      </c>
    </row>
    <row r="83" spans="2:7" ht="12.75">
      <c r="B83" s="11">
        <f t="shared" si="6"/>
      </c>
      <c r="C83" s="17">
        <f t="shared" si="7"/>
      </c>
      <c r="D83" s="17">
        <f t="shared" si="8"/>
      </c>
      <c r="E83" s="17">
        <f t="shared" si="9"/>
      </c>
      <c r="F83" s="17">
        <f t="shared" si="10"/>
      </c>
      <c r="G83" s="18">
        <f t="shared" si="11"/>
      </c>
    </row>
    <row r="84" spans="2:7" ht="12.75">
      <c r="B84" s="11">
        <f t="shared" si="6"/>
      </c>
      <c r="C84" s="17">
        <f t="shared" si="7"/>
      </c>
      <c r="D84" s="17">
        <f t="shared" si="8"/>
      </c>
      <c r="E84" s="17">
        <f t="shared" si="9"/>
      </c>
      <c r="F84" s="17">
        <f t="shared" si="10"/>
      </c>
      <c r="G84" s="18">
        <f t="shared" si="11"/>
      </c>
    </row>
    <row r="85" spans="2:7" ht="12.75">
      <c r="B85" s="11">
        <f t="shared" si="6"/>
      </c>
      <c r="C85" s="17">
        <f t="shared" si="7"/>
      </c>
      <c r="D85" s="17">
        <f t="shared" si="8"/>
      </c>
      <c r="E85" s="17">
        <f t="shared" si="9"/>
      </c>
      <c r="F85" s="17">
        <f t="shared" si="10"/>
      </c>
      <c r="G85" s="18">
        <f t="shared" si="11"/>
      </c>
    </row>
    <row r="86" spans="2:7" ht="12.75">
      <c r="B86" s="11">
        <f t="shared" si="6"/>
      </c>
      <c r="C86" s="17">
        <f t="shared" si="7"/>
      </c>
      <c r="D86" s="17">
        <f t="shared" si="8"/>
      </c>
      <c r="E86" s="17">
        <f t="shared" si="9"/>
      </c>
      <c r="F86" s="17">
        <f t="shared" si="10"/>
      </c>
      <c r="G86" s="18">
        <f t="shared" si="11"/>
      </c>
    </row>
    <row r="87" spans="2:7" ht="12.75">
      <c r="B87" s="11">
        <f t="shared" si="6"/>
      </c>
      <c r="C87" s="17">
        <f t="shared" si="7"/>
      </c>
      <c r="D87" s="17">
        <f t="shared" si="8"/>
      </c>
      <c r="E87" s="17">
        <f t="shared" si="9"/>
      </c>
      <c r="F87" s="17">
        <f t="shared" si="10"/>
      </c>
      <c r="G87" s="18">
        <f t="shared" si="11"/>
      </c>
    </row>
    <row r="88" spans="2:7" ht="12.75">
      <c r="B88" s="11">
        <f t="shared" si="6"/>
      </c>
      <c r="C88" s="17">
        <f t="shared" si="7"/>
      </c>
      <c r="D88" s="17">
        <f t="shared" si="8"/>
      </c>
      <c r="E88" s="17">
        <f t="shared" si="9"/>
      </c>
      <c r="F88" s="17">
        <f t="shared" si="10"/>
      </c>
      <c r="G88" s="18">
        <f t="shared" si="11"/>
      </c>
    </row>
    <row r="89" spans="2:7" ht="12.75">
      <c r="B89" s="11">
        <f t="shared" si="6"/>
      </c>
      <c r="C89" s="17">
        <f t="shared" si="7"/>
      </c>
      <c r="D89" s="17">
        <f t="shared" si="8"/>
      </c>
      <c r="E89" s="17">
        <f t="shared" si="9"/>
      </c>
      <c r="F89" s="17">
        <f t="shared" si="10"/>
      </c>
      <c r="G89" s="18">
        <f t="shared" si="11"/>
      </c>
    </row>
    <row r="90" spans="2:7" ht="12.75">
      <c r="B90" s="11">
        <f t="shared" si="6"/>
      </c>
      <c r="C90" s="17">
        <f t="shared" si="7"/>
      </c>
      <c r="D90" s="17">
        <f t="shared" si="8"/>
      </c>
      <c r="E90" s="17">
        <f t="shared" si="9"/>
      </c>
      <c r="F90" s="17">
        <f t="shared" si="10"/>
      </c>
      <c r="G90" s="18">
        <f t="shared" si="11"/>
      </c>
    </row>
    <row r="91" spans="2:7" ht="12.75">
      <c r="B91" s="11">
        <f t="shared" si="6"/>
      </c>
      <c r="C91" s="17">
        <f t="shared" si="7"/>
      </c>
      <c r="D91" s="17">
        <f t="shared" si="8"/>
      </c>
      <c r="E91" s="17">
        <f t="shared" si="9"/>
      </c>
      <c r="F91" s="17">
        <f t="shared" si="10"/>
      </c>
      <c r="G91" s="18">
        <f t="shared" si="11"/>
      </c>
    </row>
    <row r="92" spans="2:7" ht="12.75">
      <c r="B92" s="11">
        <f t="shared" si="6"/>
      </c>
      <c r="C92" s="17">
        <f t="shared" si="7"/>
      </c>
      <c r="D92" s="17">
        <f t="shared" si="8"/>
      </c>
      <c r="E92" s="17">
        <f t="shared" si="9"/>
      </c>
      <c r="F92" s="17">
        <f t="shared" si="10"/>
      </c>
      <c r="G92" s="18">
        <f t="shared" si="11"/>
      </c>
    </row>
    <row r="93" spans="2:7" ht="12.75">
      <c r="B93" s="11">
        <f t="shared" si="6"/>
      </c>
      <c r="C93" s="17">
        <f t="shared" si="7"/>
      </c>
      <c r="D93" s="17">
        <f t="shared" si="8"/>
      </c>
      <c r="E93" s="17">
        <f t="shared" si="9"/>
      </c>
      <c r="F93" s="17">
        <f t="shared" si="10"/>
      </c>
      <c r="G93" s="18">
        <f t="shared" si="11"/>
      </c>
    </row>
    <row r="94" spans="2:7" ht="12.75">
      <c r="B94" s="11">
        <f t="shared" si="6"/>
      </c>
      <c r="C94" s="17">
        <f t="shared" si="7"/>
      </c>
      <c r="D94" s="17">
        <f t="shared" si="8"/>
      </c>
      <c r="E94" s="17">
        <f t="shared" si="9"/>
      </c>
      <c r="F94" s="17">
        <f t="shared" si="10"/>
      </c>
      <c r="G94" s="18">
        <f t="shared" si="11"/>
      </c>
    </row>
    <row r="95" spans="2:7" ht="12.75">
      <c r="B95" s="11">
        <f t="shared" si="6"/>
      </c>
      <c r="C95" s="17">
        <f t="shared" si="7"/>
      </c>
      <c r="D95" s="17">
        <f t="shared" si="8"/>
      </c>
      <c r="E95" s="17">
        <f t="shared" si="9"/>
      </c>
      <c r="F95" s="17">
        <f t="shared" si="10"/>
      </c>
      <c r="G95" s="18">
        <f t="shared" si="11"/>
      </c>
    </row>
    <row r="96" spans="2:7" ht="12.75">
      <c r="B96" s="11">
        <f t="shared" si="6"/>
      </c>
      <c r="C96" s="17">
        <f t="shared" si="7"/>
      </c>
      <c r="D96" s="17">
        <f t="shared" si="8"/>
      </c>
      <c r="E96" s="17">
        <f t="shared" si="9"/>
      </c>
      <c r="F96" s="17">
        <f t="shared" si="10"/>
      </c>
      <c r="G96" s="18">
        <f t="shared" si="11"/>
      </c>
    </row>
    <row r="97" spans="2:7" ht="12.75">
      <c r="B97" s="11">
        <f t="shared" si="6"/>
      </c>
      <c r="C97" s="17">
        <f t="shared" si="7"/>
      </c>
      <c r="D97" s="17">
        <f t="shared" si="8"/>
      </c>
      <c r="E97" s="17">
        <f t="shared" si="9"/>
      </c>
      <c r="F97" s="17">
        <f t="shared" si="10"/>
      </c>
      <c r="G97" s="18">
        <f t="shared" si="11"/>
      </c>
    </row>
    <row r="98" spans="2:7" ht="12.75">
      <c r="B98" s="11">
        <f t="shared" si="6"/>
      </c>
      <c r="C98" s="17">
        <f t="shared" si="7"/>
      </c>
      <c r="D98" s="17">
        <f t="shared" si="8"/>
      </c>
      <c r="E98" s="17">
        <f t="shared" si="9"/>
      </c>
      <c r="F98" s="17">
        <f t="shared" si="10"/>
      </c>
      <c r="G98" s="18">
        <f t="shared" si="11"/>
      </c>
    </row>
    <row r="99" spans="2:7" ht="12.75">
      <c r="B99" s="11">
        <f t="shared" si="6"/>
      </c>
      <c r="C99" s="17">
        <f t="shared" si="7"/>
      </c>
      <c r="D99" s="17">
        <f t="shared" si="8"/>
      </c>
      <c r="E99" s="17">
        <f t="shared" si="9"/>
      </c>
      <c r="F99" s="17">
        <f t="shared" si="10"/>
      </c>
      <c r="G99" s="18">
        <f t="shared" si="11"/>
      </c>
    </row>
    <row r="100" spans="2:7" ht="12.75">
      <c r="B100" s="11">
        <f t="shared" si="6"/>
      </c>
      <c r="C100" s="17">
        <f t="shared" si="7"/>
      </c>
      <c r="D100" s="17">
        <f t="shared" si="8"/>
      </c>
      <c r="E100" s="17">
        <f t="shared" si="9"/>
      </c>
      <c r="F100" s="17">
        <f t="shared" si="10"/>
      </c>
      <c r="G100" s="18">
        <f t="shared" si="11"/>
      </c>
    </row>
    <row r="101" spans="2:7" ht="12.75">
      <c r="B101" s="11">
        <f t="shared" si="6"/>
      </c>
      <c r="C101" s="17">
        <f t="shared" si="7"/>
      </c>
      <c r="D101" s="17">
        <f t="shared" si="8"/>
      </c>
      <c r="E101" s="17">
        <f t="shared" si="9"/>
      </c>
      <c r="F101" s="17">
        <f t="shared" si="10"/>
      </c>
      <c r="G101" s="18">
        <f t="shared" si="11"/>
      </c>
    </row>
    <row r="102" spans="2:7" ht="12.75">
      <c r="B102" s="11">
        <f t="shared" si="6"/>
      </c>
      <c r="C102" s="17">
        <f t="shared" si="7"/>
      </c>
      <c r="D102" s="17">
        <f t="shared" si="8"/>
      </c>
      <c r="E102" s="17">
        <f t="shared" si="9"/>
      </c>
      <c r="F102" s="17">
        <f t="shared" si="10"/>
      </c>
      <c r="G102" s="18">
        <f t="shared" si="11"/>
      </c>
    </row>
    <row r="103" spans="2:7" ht="12.75">
      <c r="B103" s="11">
        <f t="shared" si="6"/>
      </c>
      <c r="C103" s="17">
        <f t="shared" si="7"/>
      </c>
      <c r="D103" s="17">
        <f t="shared" si="8"/>
      </c>
      <c r="E103" s="17">
        <f t="shared" si="9"/>
      </c>
      <c r="F103" s="17">
        <f t="shared" si="10"/>
      </c>
      <c r="G103" s="18">
        <f t="shared" si="11"/>
      </c>
    </row>
    <row r="104" spans="2:7" ht="12.75">
      <c r="B104" s="11">
        <f t="shared" si="6"/>
      </c>
      <c r="C104" s="17">
        <f t="shared" si="7"/>
      </c>
      <c r="D104" s="17">
        <f t="shared" si="8"/>
      </c>
      <c r="E104" s="17">
        <f t="shared" si="9"/>
      </c>
      <c r="F104" s="17">
        <f t="shared" si="10"/>
      </c>
      <c r="G104" s="18">
        <f t="shared" si="11"/>
      </c>
    </row>
    <row r="105" spans="2:7" ht="12.75">
      <c r="B105" s="11">
        <f t="shared" si="6"/>
      </c>
      <c r="C105" s="17">
        <f t="shared" si="7"/>
      </c>
      <c r="D105" s="17">
        <f t="shared" si="8"/>
      </c>
      <c r="E105" s="17">
        <f t="shared" si="9"/>
      </c>
      <c r="F105" s="17">
        <f t="shared" si="10"/>
      </c>
      <c r="G105" s="18">
        <f t="shared" si="11"/>
      </c>
    </row>
    <row r="106" spans="2:7" ht="12.75">
      <c r="B106" s="11">
        <f t="shared" si="6"/>
      </c>
      <c r="C106" s="17">
        <f t="shared" si="7"/>
      </c>
      <c r="D106" s="17">
        <f t="shared" si="8"/>
      </c>
      <c r="E106" s="17">
        <f t="shared" si="9"/>
      </c>
      <c r="F106" s="17">
        <f t="shared" si="10"/>
      </c>
      <c r="G106" s="18">
        <f t="shared" si="11"/>
      </c>
    </row>
    <row r="107" spans="2:7" ht="12.75">
      <c r="B107" s="11">
        <f t="shared" si="6"/>
      </c>
      <c r="C107" s="17">
        <f t="shared" si="7"/>
      </c>
      <c r="D107" s="17">
        <f t="shared" si="8"/>
      </c>
      <c r="E107" s="17">
        <f t="shared" si="9"/>
      </c>
      <c r="F107" s="17">
        <f t="shared" si="10"/>
      </c>
      <c r="G107" s="18">
        <f t="shared" si="11"/>
      </c>
    </row>
    <row r="108" spans="2:7" ht="12.75">
      <c r="B108" s="11">
        <f t="shared" si="6"/>
      </c>
      <c r="C108" s="17">
        <f t="shared" si="7"/>
      </c>
      <c r="D108" s="17">
        <f t="shared" si="8"/>
      </c>
      <c r="E108" s="17">
        <f t="shared" si="9"/>
      </c>
      <c r="F108" s="17">
        <f t="shared" si="10"/>
      </c>
      <c r="G108" s="18">
        <f t="shared" si="11"/>
      </c>
    </row>
    <row r="109" spans="2:7" ht="12.75">
      <c r="B109" s="11">
        <f t="shared" si="6"/>
      </c>
      <c r="C109" s="17">
        <f t="shared" si="7"/>
      </c>
      <c r="D109" s="17">
        <f t="shared" si="8"/>
      </c>
      <c r="E109" s="17">
        <f t="shared" si="9"/>
      </c>
      <c r="F109" s="17">
        <f t="shared" si="10"/>
      </c>
      <c r="G109" s="18">
        <f t="shared" si="11"/>
      </c>
    </row>
    <row r="110" spans="2:7" ht="12.75">
      <c r="B110" s="11">
        <f t="shared" si="6"/>
      </c>
      <c r="C110" s="17">
        <f t="shared" si="7"/>
      </c>
      <c r="D110" s="17">
        <f t="shared" si="8"/>
      </c>
      <c r="E110" s="17">
        <f t="shared" si="9"/>
      </c>
      <c r="F110" s="17">
        <f t="shared" si="10"/>
      </c>
      <c r="G110" s="18">
        <f t="shared" si="11"/>
      </c>
    </row>
    <row r="111" spans="2:7" ht="12.75">
      <c r="B111" s="11">
        <f t="shared" si="6"/>
      </c>
      <c r="C111" s="17">
        <f t="shared" si="7"/>
      </c>
      <c r="D111" s="17">
        <f t="shared" si="8"/>
      </c>
      <c r="E111" s="17">
        <f t="shared" si="9"/>
      </c>
      <c r="F111" s="17">
        <f t="shared" si="10"/>
      </c>
      <c r="G111" s="18">
        <f t="shared" si="11"/>
      </c>
    </row>
    <row r="112" spans="2:7" ht="12.75">
      <c r="B112" s="11">
        <f t="shared" si="6"/>
      </c>
      <c r="C112" s="17">
        <f t="shared" si="7"/>
      </c>
      <c r="D112" s="17">
        <f t="shared" si="8"/>
      </c>
      <c r="E112" s="17">
        <f t="shared" si="9"/>
      </c>
      <c r="F112" s="17">
        <f t="shared" si="10"/>
      </c>
      <c r="G112" s="18">
        <f t="shared" si="11"/>
      </c>
    </row>
    <row r="113" spans="2:7" ht="12.75">
      <c r="B113" s="11">
        <f t="shared" si="6"/>
      </c>
      <c r="C113" s="17">
        <f t="shared" si="7"/>
      </c>
      <c r="D113" s="17">
        <f t="shared" si="8"/>
      </c>
      <c r="E113" s="17">
        <f t="shared" si="9"/>
      </c>
      <c r="F113" s="17">
        <f t="shared" si="10"/>
      </c>
      <c r="G113" s="18">
        <f t="shared" si="11"/>
      </c>
    </row>
    <row r="114" spans="2:7" ht="12.75">
      <c r="B114" s="11">
        <f t="shared" si="6"/>
      </c>
      <c r="C114" s="17">
        <f t="shared" si="7"/>
      </c>
      <c r="D114" s="17">
        <f t="shared" si="8"/>
      </c>
      <c r="E114" s="17">
        <f t="shared" si="9"/>
      </c>
      <c r="F114" s="17">
        <f t="shared" si="10"/>
      </c>
      <c r="G114" s="18">
        <f t="shared" si="11"/>
      </c>
    </row>
    <row r="115" spans="2:7" ht="12.75">
      <c r="B115" s="11">
        <f t="shared" si="6"/>
      </c>
      <c r="C115" s="17">
        <f t="shared" si="7"/>
      </c>
      <c r="D115" s="17">
        <f t="shared" si="8"/>
      </c>
      <c r="E115" s="17">
        <f t="shared" si="9"/>
      </c>
      <c r="F115" s="17">
        <f t="shared" si="10"/>
      </c>
      <c r="G115" s="18">
        <f t="shared" si="11"/>
      </c>
    </row>
    <row r="116" spans="2:7" ht="12.75">
      <c r="B116" s="11">
        <f t="shared" si="6"/>
      </c>
      <c r="C116" s="17">
        <f t="shared" si="7"/>
      </c>
      <c r="D116" s="17">
        <f t="shared" si="8"/>
      </c>
      <c r="E116" s="17">
        <f t="shared" si="9"/>
      </c>
      <c r="F116" s="17">
        <f t="shared" si="10"/>
      </c>
      <c r="G116" s="18">
        <f t="shared" si="11"/>
      </c>
    </row>
    <row r="117" spans="2:7" ht="12.75">
      <c r="B117" s="11">
        <f t="shared" si="6"/>
      </c>
      <c r="C117" s="17">
        <f t="shared" si="7"/>
      </c>
      <c r="D117" s="17">
        <f t="shared" si="8"/>
      </c>
      <c r="E117" s="17">
        <f t="shared" si="9"/>
      </c>
      <c r="F117" s="17">
        <f t="shared" si="10"/>
      </c>
      <c r="G117" s="18">
        <f t="shared" si="11"/>
      </c>
    </row>
    <row r="118" spans="2:7" ht="12.75">
      <c r="B118" s="11">
        <f t="shared" si="6"/>
      </c>
      <c r="C118" s="17">
        <f t="shared" si="7"/>
      </c>
      <c r="D118" s="17">
        <f t="shared" si="8"/>
      </c>
      <c r="E118" s="17">
        <f t="shared" si="9"/>
      </c>
      <c r="F118" s="17">
        <f t="shared" si="10"/>
      </c>
      <c r="G118" s="18">
        <f t="shared" si="11"/>
      </c>
    </row>
    <row r="119" spans="2:7" ht="12.75">
      <c r="B119" s="11">
        <f t="shared" si="6"/>
      </c>
      <c r="C119" s="17">
        <f t="shared" si="7"/>
      </c>
      <c r="D119" s="17">
        <f t="shared" si="8"/>
      </c>
      <c r="E119" s="17">
        <f t="shared" si="9"/>
      </c>
      <c r="F119" s="17">
        <f t="shared" si="10"/>
      </c>
      <c r="G119" s="18">
        <f t="shared" si="11"/>
      </c>
    </row>
    <row r="120" spans="2:7" ht="12.75">
      <c r="B120" s="11">
        <f t="shared" si="6"/>
      </c>
      <c r="C120" s="17">
        <f t="shared" si="7"/>
      </c>
      <c r="D120" s="17">
        <f t="shared" si="8"/>
      </c>
      <c r="E120" s="17">
        <f t="shared" si="9"/>
      </c>
      <c r="F120" s="17">
        <f t="shared" si="10"/>
      </c>
      <c r="G120" s="18">
        <f t="shared" si="11"/>
      </c>
    </row>
    <row r="121" spans="2:7" ht="12.75">
      <c r="B121" s="11">
        <f t="shared" si="6"/>
      </c>
      <c r="C121" s="17">
        <f t="shared" si="7"/>
      </c>
      <c r="D121" s="17">
        <f t="shared" si="8"/>
      </c>
      <c r="E121" s="17">
        <f t="shared" si="9"/>
      </c>
      <c r="F121" s="17">
        <f t="shared" si="10"/>
      </c>
      <c r="G121" s="18">
        <f t="shared" si="11"/>
      </c>
    </row>
    <row r="122" spans="2:7" ht="12.75">
      <c r="B122" s="11">
        <f t="shared" si="6"/>
      </c>
      <c r="C122" s="17">
        <f t="shared" si="7"/>
      </c>
      <c r="D122" s="17">
        <f t="shared" si="8"/>
      </c>
      <c r="E122" s="17">
        <f t="shared" si="9"/>
      </c>
      <c r="F122" s="17">
        <f t="shared" si="10"/>
      </c>
      <c r="G122" s="18">
        <f t="shared" si="11"/>
      </c>
    </row>
    <row r="123" spans="2:7" ht="12.75">
      <c r="B123" s="11">
        <f t="shared" si="6"/>
      </c>
      <c r="C123" s="17">
        <f t="shared" si="7"/>
      </c>
      <c r="D123" s="17">
        <f t="shared" si="8"/>
      </c>
      <c r="E123" s="17">
        <f t="shared" si="9"/>
      </c>
      <c r="F123" s="17">
        <f t="shared" si="10"/>
      </c>
      <c r="G123" s="18">
        <f t="shared" si="11"/>
      </c>
    </row>
    <row r="124" spans="2:7" ht="12.75">
      <c r="B124" s="11">
        <f t="shared" si="6"/>
      </c>
      <c r="C124" s="17">
        <f t="shared" si="7"/>
      </c>
      <c r="D124" s="17">
        <f t="shared" si="8"/>
      </c>
      <c r="E124" s="17">
        <f t="shared" si="9"/>
      </c>
      <c r="F124" s="17">
        <f t="shared" si="10"/>
      </c>
      <c r="G124" s="18">
        <f t="shared" si="11"/>
      </c>
    </row>
    <row r="125" spans="2:7" ht="12.75">
      <c r="B125" s="11">
        <f t="shared" si="6"/>
      </c>
      <c r="C125" s="17">
        <f t="shared" si="7"/>
      </c>
      <c r="D125" s="17">
        <f t="shared" si="8"/>
      </c>
      <c r="E125" s="17">
        <f t="shared" si="9"/>
      </c>
      <c r="F125" s="17">
        <f t="shared" si="10"/>
      </c>
      <c r="G125" s="18">
        <f t="shared" si="11"/>
      </c>
    </row>
    <row r="126" spans="2:7" ht="12.75">
      <c r="B126" s="11">
        <f t="shared" si="6"/>
      </c>
      <c r="C126" s="17">
        <f t="shared" si="7"/>
      </c>
      <c r="D126" s="17">
        <f t="shared" si="8"/>
      </c>
      <c r="E126" s="17">
        <f t="shared" si="9"/>
      </c>
      <c r="F126" s="17">
        <f t="shared" si="10"/>
      </c>
      <c r="G126" s="18">
        <f t="shared" si="11"/>
      </c>
    </row>
    <row r="127" spans="2:7" ht="12.75">
      <c r="B127" s="11">
        <f t="shared" si="6"/>
      </c>
      <c r="C127" s="17">
        <f t="shared" si="7"/>
      </c>
      <c r="D127" s="17">
        <f t="shared" si="8"/>
      </c>
      <c r="E127" s="17">
        <f t="shared" si="9"/>
      </c>
      <c r="F127" s="17">
        <f t="shared" si="10"/>
      </c>
      <c r="G127" s="18">
        <f t="shared" si="11"/>
      </c>
    </row>
    <row r="128" spans="2:7" ht="12.75">
      <c r="B128" s="11">
        <f t="shared" si="6"/>
      </c>
      <c r="C128" s="17">
        <f t="shared" si="7"/>
      </c>
      <c r="D128" s="17">
        <f t="shared" si="8"/>
      </c>
      <c r="E128" s="17">
        <f t="shared" si="9"/>
      </c>
      <c r="F128" s="17">
        <f t="shared" si="10"/>
      </c>
      <c r="G128" s="18">
        <f t="shared" si="11"/>
      </c>
    </row>
    <row r="129" spans="2:7" ht="12.75">
      <c r="B129" s="11">
        <f t="shared" si="6"/>
      </c>
      <c r="C129" s="17">
        <f t="shared" si="7"/>
      </c>
      <c r="D129" s="17">
        <f t="shared" si="8"/>
      </c>
      <c r="E129" s="17">
        <f t="shared" si="9"/>
      </c>
      <c r="F129" s="17">
        <f t="shared" si="10"/>
      </c>
      <c r="G129" s="18">
        <f t="shared" si="11"/>
      </c>
    </row>
    <row r="130" spans="2:7" ht="12.75">
      <c r="B130" s="11">
        <f t="shared" si="6"/>
      </c>
      <c r="C130" s="17">
        <f t="shared" si="7"/>
      </c>
      <c r="D130" s="17">
        <f t="shared" si="8"/>
      </c>
      <c r="E130" s="17">
        <f t="shared" si="9"/>
      </c>
      <c r="F130" s="17">
        <f t="shared" si="10"/>
      </c>
      <c r="G130" s="18">
        <f t="shared" si="11"/>
      </c>
    </row>
    <row r="131" spans="2:7" ht="12.75">
      <c r="B131" s="11">
        <f t="shared" si="6"/>
      </c>
      <c r="C131" s="17">
        <f t="shared" si="7"/>
      </c>
      <c r="D131" s="17">
        <f t="shared" si="8"/>
      </c>
      <c r="E131" s="17">
        <f t="shared" si="9"/>
      </c>
      <c r="F131" s="17">
        <f t="shared" si="10"/>
      </c>
      <c r="G131" s="18">
        <f t="shared" si="11"/>
      </c>
    </row>
    <row r="132" spans="2:7" ht="12.75">
      <c r="B132" s="11">
        <f t="shared" si="6"/>
      </c>
      <c r="C132" s="17">
        <f t="shared" si="7"/>
      </c>
      <c r="D132" s="17">
        <f t="shared" si="8"/>
      </c>
      <c r="E132" s="17">
        <f t="shared" si="9"/>
      </c>
      <c r="F132" s="17">
        <f t="shared" si="10"/>
      </c>
      <c r="G132" s="18">
        <f t="shared" si="11"/>
      </c>
    </row>
    <row r="133" spans="2:7" ht="12.75">
      <c r="B133" s="11">
        <f t="shared" si="6"/>
      </c>
      <c r="C133" s="17">
        <f t="shared" si="7"/>
      </c>
      <c r="D133" s="17">
        <f t="shared" si="8"/>
      </c>
      <c r="E133" s="17">
        <f t="shared" si="9"/>
      </c>
      <c r="F133" s="17">
        <f t="shared" si="10"/>
      </c>
      <c r="G133" s="18">
        <f t="shared" si="11"/>
      </c>
    </row>
    <row r="134" spans="2:7" ht="12.75">
      <c r="B134" s="11">
        <f t="shared" si="6"/>
      </c>
      <c r="C134" s="17">
        <f t="shared" si="7"/>
      </c>
      <c r="D134" s="17">
        <f t="shared" si="8"/>
      </c>
      <c r="E134" s="17">
        <f t="shared" si="9"/>
      </c>
      <c r="F134" s="17">
        <f t="shared" si="10"/>
      </c>
      <c r="G134" s="18">
        <f t="shared" si="11"/>
      </c>
    </row>
    <row r="135" spans="2:7" ht="12.75">
      <c r="B135" s="11">
        <f t="shared" si="6"/>
      </c>
      <c r="C135" s="17">
        <f t="shared" si="7"/>
      </c>
      <c r="D135" s="17">
        <f t="shared" si="8"/>
      </c>
      <c r="E135" s="17">
        <f t="shared" si="9"/>
      </c>
      <c r="F135" s="17">
        <f t="shared" si="10"/>
      </c>
      <c r="G135" s="18">
        <f t="shared" si="11"/>
      </c>
    </row>
    <row r="136" spans="2:7" ht="12.75">
      <c r="B136" s="11">
        <f t="shared" si="6"/>
      </c>
      <c r="C136" s="17">
        <f t="shared" si="7"/>
      </c>
      <c r="D136" s="17">
        <f t="shared" si="8"/>
      </c>
      <c r="E136" s="17">
        <f t="shared" si="9"/>
      </c>
      <c r="F136" s="17">
        <f t="shared" si="10"/>
      </c>
      <c r="G136" s="18">
        <f t="shared" si="11"/>
      </c>
    </row>
    <row r="137" spans="2:7" ht="12.75">
      <c r="B137" s="11">
        <f t="shared" si="6"/>
      </c>
      <c r="C137" s="17">
        <f t="shared" si="7"/>
      </c>
      <c r="D137" s="17">
        <f t="shared" si="8"/>
      </c>
      <c r="E137" s="17">
        <f t="shared" si="9"/>
      </c>
      <c r="F137" s="17">
        <f t="shared" si="10"/>
      </c>
      <c r="G137" s="18">
        <f t="shared" si="11"/>
      </c>
    </row>
    <row r="138" spans="2:7" ht="12.75">
      <c r="B138" s="11">
        <f t="shared" si="6"/>
      </c>
      <c r="C138" s="17">
        <f t="shared" si="7"/>
      </c>
      <c r="D138" s="17">
        <f t="shared" si="8"/>
      </c>
      <c r="E138" s="17">
        <f t="shared" si="9"/>
      </c>
      <c r="F138" s="17">
        <f t="shared" si="10"/>
      </c>
      <c r="G138" s="18">
        <f t="shared" si="11"/>
      </c>
    </row>
    <row r="139" spans="2:7" ht="12.75">
      <c r="B139" s="11">
        <f t="shared" si="6"/>
      </c>
      <c r="C139" s="17">
        <f t="shared" si="7"/>
      </c>
      <c r="D139" s="17">
        <f t="shared" si="8"/>
      </c>
      <c r="E139" s="17">
        <f t="shared" si="9"/>
      </c>
      <c r="F139" s="17">
        <f t="shared" si="10"/>
      </c>
      <c r="G139" s="18">
        <f t="shared" si="11"/>
      </c>
    </row>
    <row r="140" spans="2:7" ht="12.75">
      <c r="B140" s="11">
        <f t="shared" si="6"/>
      </c>
      <c r="C140" s="17">
        <f t="shared" si="7"/>
      </c>
      <c r="D140" s="17">
        <f t="shared" si="8"/>
      </c>
      <c r="E140" s="17">
        <f t="shared" si="9"/>
      </c>
      <c r="F140" s="17">
        <f t="shared" si="10"/>
      </c>
      <c r="G140" s="18">
        <f t="shared" si="11"/>
      </c>
    </row>
    <row r="141" spans="2:7" ht="12.75">
      <c r="B141" s="11">
        <f t="shared" si="6"/>
      </c>
      <c r="C141" s="17">
        <f t="shared" si="7"/>
      </c>
      <c r="D141" s="17">
        <f t="shared" si="8"/>
      </c>
      <c r="E141" s="17">
        <f t="shared" si="9"/>
      </c>
      <c r="F141" s="17">
        <f t="shared" si="10"/>
      </c>
      <c r="G141" s="18">
        <f t="shared" si="11"/>
      </c>
    </row>
    <row r="142" spans="2:7" ht="12.75">
      <c r="B142" s="11">
        <f t="shared" si="6"/>
      </c>
      <c r="C142" s="17">
        <f t="shared" si="7"/>
      </c>
      <c r="D142" s="17">
        <f t="shared" si="8"/>
      </c>
      <c r="E142" s="17">
        <f t="shared" si="9"/>
      </c>
      <c r="F142" s="17">
        <f t="shared" si="10"/>
      </c>
      <c r="G142" s="18">
        <f t="shared" si="11"/>
      </c>
    </row>
    <row r="143" spans="2:7" ht="12.75">
      <c r="B143" s="11">
        <f t="shared" si="6"/>
      </c>
      <c r="C143" s="17">
        <f t="shared" si="7"/>
      </c>
      <c r="D143" s="17">
        <f t="shared" si="8"/>
      </c>
      <c r="E143" s="17">
        <f t="shared" si="9"/>
      </c>
      <c r="F143" s="17">
        <f t="shared" si="10"/>
      </c>
      <c r="G143" s="18">
        <f t="shared" si="11"/>
      </c>
    </row>
    <row r="144" spans="2:7" ht="12.75">
      <c r="B144" s="11">
        <f aca="true" t="shared" si="12" ref="B144:B207">IF(((ROW()-nSkip)&lt;=$G$9),(ROW()-nSkip),"")</f>
      </c>
      <c r="C144" s="17">
        <f t="shared" si="7"/>
      </c>
      <c r="D144" s="17">
        <f t="shared" si="8"/>
      </c>
      <c r="E144" s="17">
        <f t="shared" si="9"/>
      </c>
      <c r="F144" s="17">
        <f t="shared" si="10"/>
      </c>
      <c r="G144" s="18">
        <f t="shared" si="11"/>
      </c>
    </row>
    <row r="145" spans="2:7" ht="12.75">
      <c r="B145" s="11">
        <f t="shared" si="12"/>
      </c>
      <c r="C145" s="17">
        <f aca="true" t="shared" si="13" ref="C145:C208">IF((B145&lt;=$G$9),-PMT(($G$5/$G$8),$G$9,$G$4),"")</f>
      </c>
      <c r="D145" s="17">
        <f aca="true" t="shared" si="14" ref="D145:D208">IF(((ROW()-nSkip)&lt;=$G$9),-PPMT(($G$5/$G$8),B145,$G$9,$G$4),"")</f>
      </c>
      <c r="E145" s="17">
        <f aca="true" t="shared" si="15" ref="E145:E208">IF(((ROW()-nSkip)&lt;=$G$9),-IPMT(($G$5/$G$8),B145,$G$9,$G$4),"")</f>
      </c>
      <c r="F145" s="17">
        <f aca="true" t="shared" si="16" ref="F145:F208">IF(((ROW()-nSkip)&lt;=$G$9),(E145+F144),"")</f>
      </c>
      <c r="G145" s="18">
        <f aca="true" t="shared" si="17" ref="G145:G208">IF(((ROW()-nSkip)&lt;=$G$9),(G144-D145),"")</f>
      </c>
    </row>
    <row r="146" spans="2:7" ht="12.75">
      <c r="B146" s="11">
        <f t="shared" si="12"/>
      </c>
      <c r="C146" s="17">
        <f t="shared" si="13"/>
      </c>
      <c r="D146" s="17">
        <f t="shared" si="14"/>
      </c>
      <c r="E146" s="17">
        <f t="shared" si="15"/>
      </c>
      <c r="F146" s="17">
        <f t="shared" si="16"/>
      </c>
      <c r="G146" s="18">
        <f t="shared" si="17"/>
      </c>
    </row>
    <row r="147" spans="2:7" ht="12.75">
      <c r="B147" s="11">
        <f t="shared" si="12"/>
      </c>
      <c r="C147" s="17">
        <f t="shared" si="13"/>
      </c>
      <c r="D147" s="17">
        <f t="shared" si="14"/>
      </c>
      <c r="E147" s="17">
        <f t="shared" si="15"/>
      </c>
      <c r="F147" s="17">
        <f t="shared" si="16"/>
      </c>
      <c r="G147" s="18">
        <f t="shared" si="17"/>
      </c>
    </row>
    <row r="148" spans="2:7" ht="12.75">
      <c r="B148" s="11">
        <f t="shared" si="12"/>
      </c>
      <c r="C148" s="17">
        <f t="shared" si="13"/>
      </c>
      <c r="D148" s="17">
        <f t="shared" si="14"/>
      </c>
      <c r="E148" s="17">
        <f t="shared" si="15"/>
      </c>
      <c r="F148" s="17">
        <f t="shared" si="16"/>
      </c>
      <c r="G148" s="18">
        <f t="shared" si="17"/>
      </c>
    </row>
    <row r="149" spans="2:7" ht="12.75">
      <c r="B149" s="11">
        <f t="shared" si="12"/>
      </c>
      <c r="C149" s="17">
        <f t="shared" si="13"/>
      </c>
      <c r="D149" s="17">
        <f t="shared" si="14"/>
      </c>
      <c r="E149" s="17">
        <f t="shared" si="15"/>
      </c>
      <c r="F149" s="17">
        <f t="shared" si="16"/>
      </c>
      <c r="G149" s="18">
        <f t="shared" si="17"/>
      </c>
    </row>
    <row r="150" spans="2:7" ht="12.75">
      <c r="B150" s="11">
        <f t="shared" si="12"/>
      </c>
      <c r="C150" s="17">
        <f t="shared" si="13"/>
      </c>
      <c r="D150" s="17">
        <f t="shared" si="14"/>
      </c>
      <c r="E150" s="17">
        <f t="shared" si="15"/>
      </c>
      <c r="F150" s="17">
        <f t="shared" si="16"/>
      </c>
      <c r="G150" s="18">
        <f t="shared" si="17"/>
      </c>
    </row>
    <row r="151" spans="2:7" ht="12.75">
      <c r="B151" s="11">
        <f t="shared" si="12"/>
      </c>
      <c r="C151" s="17">
        <f t="shared" si="13"/>
      </c>
      <c r="D151" s="17">
        <f t="shared" si="14"/>
      </c>
      <c r="E151" s="17">
        <f t="shared" si="15"/>
      </c>
      <c r="F151" s="17">
        <f t="shared" si="16"/>
      </c>
      <c r="G151" s="18">
        <f t="shared" si="17"/>
      </c>
    </row>
    <row r="152" spans="2:7" ht="12.75">
      <c r="B152" s="11">
        <f t="shared" si="12"/>
      </c>
      <c r="C152" s="17">
        <f t="shared" si="13"/>
      </c>
      <c r="D152" s="17">
        <f t="shared" si="14"/>
      </c>
      <c r="E152" s="17">
        <f t="shared" si="15"/>
      </c>
      <c r="F152" s="17">
        <f t="shared" si="16"/>
      </c>
      <c r="G152" s="18">
        <f t="shared" si="17"/>
      </c>
    </row>
    <row r="153" spans="2:7" ht="12.75">
      <c r="B153" s="11">
        <f t="shared" si="12"/>
      </c>
      <c r="C153" s="17">
        <f t="shared" si="13"/>
      </c>
      <c r="D153" s="17">
        <f t="shared" si="14"/>
      </c>
      <c r="E153" s="17">
        <f t="shared" si="15"/>
      </c>
      <c r="F153" s="17">
        <f t="shared" si="16"/>
      </c>
      <c r="G153" s="18">
        <f t="shared" si="17"/>
      </c>
    </row>
    <row r="154" spans="2:7" ht="12.75">
      <c r="B154" s="11">
        <f t="shared" si="12"/>
      </c>
      <c r="C154" s="17">
        <f t="shared" si="13"/>
      </c>
      <c r="D154" s="17">
        <f t="shared" si="14"/>
      </c>
      <c r="E154" s="17">
        <f t="shared" si="15"/>
      </c>
      <c r="F154" s="17">
        <f t="shared" si="16"/>
      </c>
      <c r="G154" s="18">
        <f t="shared" si="17"/>
      </c>
    </row>
    <row r="155" spans="2:7" ht="12.75">
      <c r="B155" s="11">
        <f t="shared" si="12"/>
      </c>
      <c r="C155" s="17">
        <f t="shared" si="13"/>
      </c>
      <c r="D155" s="17">
        <f t="shared" si="14"/>
      </c>
      <c r="E155" s="17">
        <f t="shared" si="15"/>
      </c>
      <c r="F155" s="17">
        <f t="shared" si="16"/>
      </c>
      <c r="G155" s="18">
        <f t="shared" si="17"/>
      </c>
    </row>
    <row r="156" spans="2:7" ht="12.75">
      <c r="B156" s="11">
        <f t="shared" si="12"/>
      </c>
      <c r="C156" s="17">
        <f t="shared" si="13"/>
      </c>
      <c r="D156" s="17">
        <f t="shared" si="14"/>
      </c>
      <c r="E156" s="17">
        <f t="shared" si="15"/>
      </c>
      <c r="F156" s="17">
        <f t="shared" si="16"/>
      </c>
      <c r="G156" s="18">
        <f t="shared" si="17"/>
      </c>
    </row>
    <row r="157" spans="2:7" ht="12.75">
      <c r="B157" s="11">
        <f t="shared" si="12"/>
      </c>
      <c r="C157" s="17">
        <f t="shared" si="13"/>
      </c>
      <c r="D157" s="17">
        <f t="shared" si="14"/>
      </c>
      <c r="E157" s="17">
        <f t="shared" si="15"/>
      </c>
      <c r="F157" s="17">
        <f t="shared" si="16"/>
      </c>
      <c r="G157" s="18">
        <f t="shared" si="17"/>
      </c>
    </row>
    <row r="158" spans="2:7" ht="12.75">
      <c r="B158" s="11">
        <f t="shared" si="12"/>
      </c>
      <c r="C158" s="17">
        <f t="shared" si="13"/>
      </c>
      <c r="D158" s="17">
        <f t="shared" si="14"/>
      </c>
      <c r="E158" s="17">
        <f t="shared" si="15"/>
      </c>
      <c r="F158" s="17">
        <f t="shared" si="16"/>
      </c>
      <c r="G158" s="18">
        <f t="shared" si="17"/>
      </c>
    </row>
    <row r="159" spans="2:7" ht="12.75">
      <c r="B159" s="11">
        <f t="shared" si="12"/>
      </c>
      <c r="C159" s="17">
        <f t="shared" si="13"/>
      </c>
      <c r="D159" s="17">
        <f t="shared" si="14"/>
      </c>
      <c r="E159" s="17">
        <f t="shared" si="15"/>
      </c>
      <c r="F159" s="17">
        <f t="shared" si="16"/>
      </c>
      <c r="G159" s="18">
        <f t="shared" si="17"/>
      </c>
    </row>
    <row r="160" spans="2:7" ht="12.75">
      <c r="B160" s="11">
        <f t="shared" si="12"/>
      </c>
      <c r="C160" s="17">
        <f t="shared" si="13"/>
      </c>
      <c r="D160" s="17">
        <f t="shared" si="14"/>
      </c>
      <c r="E160" s="17">
        <f t="shared" si="15"/>
      </c>
      <c r="F160" s="17">
        <f t="shared" si="16"/>
      </c>
      <c r="G160" s="18">
        <f t="shared" si="17"/>
      </c>
    </row>
    <row r="161" spans="2:7" ht="12.75">
      <c r="B161" s="11">
        <f t="shared" si="12"/>
      </c>
      <c r="C161" s="17">
        <f t="shared" si="13"/>
      </c>
      <c r="D161" s="17">
        <f t="shared" si="14"/>
      </c>
      <c r="E161" s="17">
        <f t="shared" si="15"/>
      </c>
      <c r="F161" s="17">
        <f t="shared" si="16"/>
      </c>
      <c r="G161" s="18">
        <f t="shared" si="17"/>
      </c>
    </row>
    <row r="162" spans="2:7" ht="12.75">
      <c r="B162" s="11">
        <f t="shared" si="12"/>
      </c>
      <c r="C162" s="17">
        <f t="shared" si="13"/>
      </c>
      <c r="D162" s="17">
        <f t="shared" si="14"/>
      </c>
      <c r="E162" s="17">
        <f t="shared" si="15"/>
      </c>
      <c r="F162" s="17">
        <f t="shared" si="16"/>
      </c>
      <c r="G162" s="18">
        <f t="shared" si="17"/>
      </c>
    </row>
    <row r="163" spans="2:7" ht="12.75">
      <c r="B163" s="11">
        <f t="shared" si="12"/>
      </c>
      <c r="C163" s="17">
        <f t="shared" si="13"/>
      </c>
      <c r="D163" s="17">
        <f t="shared" si="14"/>
      </c>
      <c r="E163" s="17">
        <f t="shared" si="15"/>
      </c>
      <c r="F163" s="17">
        <f t="shared" si="16"/>
      </c>
      <c r="G163" s="18">
        <f t="shared" si="17"/>
      </c>
    </row>
    <row r="164" spans="2:7" ht="12.75">
      <c r="B164" s="11">
        <f t="shared" si="12"/>
      </c>
      <c r="C164" s="17">
        <f t="shared" si="13"/>
      </c>
      <c r="D164" s="17">
        <f t="shared" si="14"/>
      </c>
      <c r="E164" s="17">
        <f t="shared" si="15"/>
      </c>
      <c r="F164" s="17">
        <f t="shared" si="16"/>
      </c>
      <c r="G164" s="18">
        <f t="shared" si="17"/>
      </c>
    </row>
    <row r="165" spans="2:7" ht="12.75">
      <c r="B165" s="11">
        <f t="shared" si="12"/>
      </c>
      <c r="C165" s="17">
        <f t="shared" si="13"/>
      </c>
      <c r="D165" s="17">
        <f t="shared" si="14"/>
      </c>
      <c r="E165" s="17">
        <f t="shared" si="15"/>
      </c>
      <c r="F165" s="17">
        <f t="shared" si="16"/>
      </c>
      <c r="G165" s="18">
        <f t="shared" si="17"/>
      </c>
    </row>
    <row r="166" spans="2:7" ht="12.75">
      <c r="B166" s="11">
        <f t="shared" si="12"/>
      </c>
      <c r="C166" s="17">
        <f t="shared" si="13"/>
      </c>
      <c r="D166" s="17">
        <f t="shared" si="14"/>
      </c>
      <c r="E166" s="17">
        <f t="shared" si="15"/>
      </c>
      <c r="F166" s="17">
        <f t="shared" si="16"/>
      </c>
      <c r="G166" s="18">
        <f t="shared" si="17"/>
      </c>
    </row>
    <row r="167" spans="2:7" ht="12.75">
      <c r="B167" s="11">
        <f t="shared" si="12"/>
      </c>
      <c r="C167" s="17">
        <f t="shared" si="13"/>
      </c>
      <c r="D167" s="17">
        <f t="shared" si="14"/>
      </c>
      <c r="E167" s="17">
        <f t="shared" si="15"/>
      </c>
      <c r="F167" s="17">
        <f t="shared" si="16"/>
      </c>
      <c r="G167" s="18">
        <f t="shared" si="17"/>
      </c>
    </row>
    <row r="168" spans="2:7" ht="12.75">
      <c r="B168" s="11">
        <f t="shared" si="12"/>
      </c>
      <c r="C168" s="17">
        <f t="shared" si="13"/>
      </c>
      <c r="D168" s="17">
        <f t="shared" si="14"/>
      </c>
      <c r="E168" s="17">
        <f t="shared" si="15"/>
      </c>
      <c r="F168" s="17">
        <f t="shared" si="16"/>
      </c>
      <c r="G168" s="18">
        <f t="shared" si="17"/>
      </c>
    </row>
    <row r="169" spans="2:7" ht="12.75">
      <c r="B169" s="11">
        <f t="shared" si="12"/>
      </c>
      <c r="C169" s="17">
        <f t="shared" si="13"/>
      </c>
      <c r="D169" s="17">
        <f t="shared" si="14"/>
      </c>
      <c r="E169" s="17">
        <f t="shared" si="15"/>
      </c>
      <c r="F169" s="17">
        <f t="shared" si="16"/>
      </c>
      <c r="G169" s="18">
        <f t="shared" si="17"/>
      </c>
    </row>
    <row r="170" spans="2:7" ht="12.75">
      <c r="B170" s="11">
        <f t="shared" si="12"/>
      </c>
      <c r="C170" s="17">
        <f t="shared" si="13"/>
      </c>
      <c r="D170" s="17">
        <f t="shared" si="14"/>
      </c>
      <c r="E170" s="17">
        <f t="shared" si="15"/>
      </c>
      <c r="F170" s="17">
        <f t="shared" si="16"/>
      </c>
      <c r="G170" s="18">
        <f t="shared" si="17"/>
      </c>
    </row>
    <row r="171" spans="2:7" ht="12.75">
      <c r="B171" s="11">
        <f t="shared" si="12"/>
      </c>
      <c r="C171" s="17">
        <f t="shared" si="13"/>
      </c>
      <c r="D171" s="17">
        <f t="shared" si="14"/>
      </c>
      <c r="E171" s="17">
        <f t="shared" si="15"/>
      </c>
      <c r="F171" s="17">
        <f t="shared" si="16"/>
      </c>
      <c r="G171" s="18">
        <f t="shared" si="17"/>
      </c>
    </row>
    <row r="172" spans="2:7" ht="12.75">
      <c r="B172" s="11">
        <f t="shared" si="12"/>
      </c>
      <c r="C172" s="17">
        <f t="shared" si="13"/>
      </c>
      <c r="D172" s="17">
        <f t="shared" si="14"/>
      </c>
      <c r="E172" s="17">
        <f t="shared" si="15"/>
      </c>
      <c r="F172" s="17">
        <f t="shared" si="16"/>
      </c>
      <c r="G172" s="18">
        <f t="shared" si="17"/>
      </c>
    </row>
    <row r="173" spans="2:7" ht="12.75">
      <c r="B173" s="11">
        <f t="shared" si="12"/>
      </c>
      <c r="C173" s="17">
        <f t="shared" si="13"/>
      </c>
      <c r="D173" s="17">
        <f t="shared" si="14"/>
      </c>
      <c r="E173" s="17">
        <f t="shared" si="15"/>
      </c>
      <c r="F173" s="17">
        <f t="shared" si="16"/>
      </c>
      <c r="G173" s="18">
        <f t="shared" si="17"/>
      </c>
    </row>
    <row r="174" spans="2:7" ht="12.75">
      <c r="B174" s="11">
        <f t="shared" si="12"/>
      </c>
      <c r="C174" s="17">
        <f t="shared" si="13"/>
      </c>
      <c r="D174" s="17">
        <f t="shared" si="14"/>
      </c>
      <c r="E174" s="17">
        <f t="shared" si="15"/>
      </c>
      <c r="F174" s="17">
        <f t="shared" si="16"/>
      </c>
      <c r="G174" s="18">
        <f t="shared" si="17"/>
      </c>
    </row>
    <row r="175" spans="2:7" ht="12.75">
      <c r="B175" s="11">
        <f t="shared" si="12"/>
      </c>
      <c r="C175" s="17">
        <f t="shared" si="13"/>
      </c>
      <c r="D175" s="17">
        <f t="shared" si="14"/>
      </c>
      <c r="E175" s="17">
        <f t="shared" si="15"/>
      </c>
      <c r="F175" s="17">
        <f t="shared" si="16"/>
      </c>
      <c r="G175" s="18">
        <f t="shared" si="17"/>
      </c>
    </row>
    <row r="176" spans="2:7" ht="12.75">
      <c r="B176" s="11">
        <f t="shared" si="12"/>
      </c>
      <c r="C176" s="17">
        <f t="shared" si="13"/>
      </c>
      <c r="D176" s="17">
        <f t="shared" si="14"/>
      </c>
      <c r="E176" s="17">
        <f t="shared" si="15"/>
      </c>
      <c r="F176" s="17">
        <f t="shared" si="16"/>
      </c>
      <c r="G176" s="18">
        <f t="shared" si="17"/>
      </c>
    </row>
    <row r="177" spans="2:7" ht="12.75">
      <c r="B177" s="11">
        <f t="shared" si="12"/>
      </c>
      <c r="C177" s="17">
        <f t="shared" si="13"/>
      </c>
      <c r="D177" s="17">
        <f t="shared" si="14"/>
      </c>
      <c r="E177" s="17">
        <f t="shared" si="15"/>
      </c>
      <c r="F177" s="17">
        <f t="shared" si="16"/>
      </c>
      <c r="G177" s="18">
        <f t="shared" si="17"/>
      </c>
    </row>
    <row r="178" spans="2:7" ht="12.75">
      <c r="B178" s="11">
        <f t="shared" si="12"/>
      </c>
      <c r="C178" s="17">
        <f t="shared" si="13"/>
      </c>
      <c r="D178" s="17">
        <f t="shared" si="14"/>
      </c>
      <c r="E178" s="17">
        <f t="shared" si="15"/>
      </c>
      <c r="F178" s="17">
        <f t="shared" si="16"/>
      </c>
      <c r="G178" s="18">
        <f t="shared" si="17"/>
      </c>
    </row>
    <row r="179" spans="2:7" ht="12.75">
      <c r="B179" s="11">
        <f t="shared" si="12"/>
      </c>
      <c r="C179" s="17">
        <f t="shared" si="13"/>
      </c>
      <c r="D179" s="17">
        <f t="shared" si="14"/>
      </c>
      <c r="E179" s="17">
        <f t="shared" si="15"/>
      </c>
      <c r="F179" s="17">
        <f t="shared" si="16"/>
      </c>
      <c r="G179" s="18">
        <f t="shared" si="17"/>
      </c>
    </row>
    <row r="180" spans="2:7" ht="12.75">
      <c r="B180" s="11">
        <f t="shared" si="12"/>
      </c>
      <c r="C180" s="17">
        <f t="shared" si="13"/>
      </c>
      <c r="D180" s="17">
        <f t="shared" si="14"/>
      </c>
      <c r="E180" s="17">
        <f t="shared" si="15"/>
      </c>
      <c r="F180" s="17">
        <f t="shared" si="16"/>
      </c>
      <c r="G180" s="18">
        <f t="shared" si="17"/>
      </c>
    </row>
    <row r="181" spans="2:7" ht="12.75">
      <c r="B181" s="11">
        <f t="shared" si="12"/>
      </c>
      <c r="C181" s="17">
        <f t="shared" si="13"/>
      </c>
      <c r="D181" s="17">
        <f t="shared" si="14"/>
      </c>
      <c r="E181" s="17">
        <f t="shared" si="15"/>
      </c>
      <c r="F181" s="17">
        <f t="shared" si="16"/>
      </c>
      <c r="G181" s="18">
        <f t="shared" si="17"/>
      </c>
    </row>
    <row r="182" spans="2:7" ht="12.75">
      <c r="B182" s="11">
        <f t="shared" si="12"/>
      </c>
      <c r="C182" s="17">
        <f t="shared" si="13"/>
      </c>
      <c r="D182" s="17">
        <f t="shared" si="14"/>
      </c>
      <c r="E182" s="17">
        <f t="shared" si="15"/>
      </c>
      <c r="F182" s="17">
        <f t="shared" si="16"/>
      </c>
      <c r="G182" s="18">
        <f t="shared" si="17"/>
      </c>
    </row>
    <row r="183" spans="2:7" ht="12.75">
      <c r="B183" s="11">
        <f t="shared" si="12"/>
      </c>
      <c r="C183" s="17">
        <f t="shared" si="13"/>
      </c>
      <c r="D183" s="17">
        <f t="shared" si="14"/>
      </c>
      <c r="E183" s="17">
        <f t="shared" si="15"/>
      </c>
      <c r="F183" s="17">
        <f t="shared" si="16"/>
      </c>
      <c r="G183" s="18">
        <f t="shared" si="17"/>
      </c>
    </row>
    <row r="184" spans="2:7" ht="12.75">
      <c r="B184" s="11">
        <f t="shared" si="12"/>
      </c>
      <c r="C184" s="17">
        <f t="shared" si="13"/>
      </c>
      <c r="D184" s="17">
        <f t="shared" si="14"/>
      </c>
      <c r="E184" s="17">
        <f t="shared" si="15"/>
      </c>
      <c r="F184" s="17">
        <f t="shared" si="16"/>
      </c>
      <c r="G184" s="18">
        <f t="shared" si="17"/>
      </c>
    </row>
    <row r="185" spans="2:7" ht="12.75">
      <c r="B185" s="11">
        <f t="shared" si="12"/>
      </c>
      <c r="C185" s="17">
        <f t="shared" si="13"/>
      </c>
      <c r="D185" s="17">
        <f t="shared" si="14"/>
      </c>
      <c r="E185" s="17">
        <f t="shared" si="15"/>
      </c>
      <c r="F185" s="17">
        <f t="shared" si="16"/>
      </c>
      <c r="G185" s="18">
        <f t="shared" si="17"/>
      </c>
    </row>
    <row r="186" spans="2:7" ht="12.75">
      <c r="B186" s="11">
        <f t="shared" si="12"/>
      </c>
      <c r="C186" s="17">
        <f t="shared" si="13"/>
      </c>
      <c r="D186" s="17">
        <f t="shared" si="14"/>
      </c>
      <c r="E186" s="17">
        <f t="shared" si="15"/>
      </c>
      <c r="F186" s="17">
        <f t="shared" si="16"/>
      </c>
      <c r="G186" s="18">
        <f t="shared" si="17"/>
      </c>
    </row>
    <row r="187" spans="2:7" ht="12.75">
      <c r="B187" s="11">
        <f t="shared" si="12"/>
      </c>
      <c r="C187" s="17">
        <f t="shared" si="13"/>
      </c>
      <c r="D187" s="17">
        <f t="shared" si="14"/>
      </c>
      <c r="E187" s="17">
        <f t="shared" si="15"/>
      </c>
      <c r="F187" s="17">
        <f t="shared" si="16"/>
      </c>
      <c r="G187" s="18">
        <f t="shared" si="17"/>
      </c>
    </row>
    <row r="188" spans="2:7" ht="12.75">
      <c r="B188" s="11">
        <f t="shared" si="12"/>
      </c>
      <c r="C188" s="17">
        <f t="shared" si="13"/>
      </c>
      <c r="D188" s="17">
        <f t="shared" si="14"/>
      </c>
      <c r="E188" s="17">
        <f t="shared" si="15"/>
      </c>
      <c r="F188" s="17">
        <f t="shared" si="16"/>
      </c>
      <c r="G188" s="18">
        <f t="shared" si="17"/>
      </c>
    </row>
    <row r="189" spans="2:7" ht="12.75">
      <c r="B189" s="11">
        <f t="shared" si="12"/>
      </c>
      <c r="C189" s="17">
        <f t="shared" si="13"/>
      </c>
      <c r="D189" s="17">
        <f t="shared" si="14"/>
      </c>
      <c r="E189" s="17">
        <f t="shared" si="15"/>
      </c>
      <c r="F189" s="17">
        <f t="shared" si="16"/>
      </c>
      <c r="G189" s="18">
        <f t="shared" si="17"/>
      </c>
    </row>
    <row r="190" spans="2:7" ht="12.75">
      <c r="B190" s="11">
        <f t="shared" si="12"/>
      </c>
      <c r="C190" s="17">
        <f t="shared" si="13"/>
      </c>
      <c r="D190" s="17">
        <f t="shared" si="14"/>
      </c>
      <c r="E190" s="17">
        <f t="shared" si="15"/>
      </c>
      <c r="F190" s="17">
        <f t="shared" si="16"/>
      </c>
      <c r="G190" s="18">
        <f t="shared" si="17"/>
      </c>
    </row>
    <row r="191" spans="2:7" ht="12.75">
      <c r="B191" s="11">
        <f t="shared" si="12"/>
      </c>
      <c r="C191" s="17">
        <f t="shared" si="13"/>
      </c>
      <c r="D191" s="17">
        <f t="shared" si="14"/>
      </c>
      <c r="E191" s="17">
        <f t="shared" si="15"/>
      </c>
      <c r="F191" s="17">
        <f t="shared" si="16"/>
      </c>
      <c r="G191" s="18">
        <f t="shared" si="17"/>
      </c>
    </row>
    <row r="192" spans="2:7" ht="12.75">
      <c r="B192" s="11">
        <f t="shared" si="12"/>
      </c>
      <c r="C192" s="17">
        <f t="shared" si="13"/>
      </c>
      <c r="D192" s="17">
        <f t="shared" si="14"/>
      </c>
      <c r="E192" s="17">
        <f t="shared" si="15"/>
      </c>
      <c r="F192" s="17">
        <f t="shared" si="16"/>
      </c>
      <c r="G192" s="18">
        <f t="shared" si="17"/>
      </c>
    </row>
    <row r="193" spans="2:7" ht="12.75">
      <c r="B193" s="11">
        <f t="shared" si="12"/>
      </c>
      <c r="C193" s="17">
        <f t="shared" si="13"/>
      </c>
      <c r="D193" s="17">
        <f t="shared" si="14"/>
      </c>
      <c r="E193" s="17">
        <f t="shared" si="15"/>
      </c>
      <c r="F193" s="17">
        <f t="shared" si="16"/>
      </c>
      <c r="G193" s="18">
        <f t="shared" si="17"/>
      </c>
    </row>
    <row r="194" spans="2:7" ht="12.75">
      <c r="B194" s="11">
        <f t="shared" si="12"/>
      </c>
      <c r="C194" s="17">
        <f t="shared" si="13"/>
      </c>
      <c r="D194" s="17">
        <f t="shared" si="14"/>
      </c>
      <c r="E194" s="17">
        <f t="shared" si="15"/>
      </c>
      <c r="F194" s="17">
        <f t="shared" si="16"/>
      </c>
      <c r="G194" s="18">
        <f t="shared" si="17"/>
      </c>
    </row>
    <row r="195" spans="2:7" ht="12.75">
      <c r="B195" s="11">
        <f t="shared" si="12"/>
      </c>
      <c r="C195" s="17">
        <f t="shared" si="13"/>
      </c>
      <c r="D195" s="17">
        <f t="shared" si="14"/>
      </c>
      <c r="E195" s="17">
        <f t="shared" si="15"/>
      </c>
      <c r="F195" s="17">
        <f t="shared" si="16"/>
      </c>
      <c r="G195" s="18">
        <f t="shared" si="17"/>
      </c>
    </row>
    <row r="196" spans="2:7" ht="12.75">
      <c r="B196" s="11">
        <f t="shared" si="12"/>
      </c>
      <c r="C196" s="17">
        <f t="shared" si="13"/>
      </c>
      <c r="D196" s="17">
        <f t="shared" si="14"/>
      </c>
      <c r="E196" s="17">
        <f t="shared" si="15"/>
      </c>
      <c r="F196" s="17">
        <f t="shared" si="16"/>
      </c>
      <c r="G196" s="18">
        <f t="shared" si="17"/>
      </c>
    </row>
    <row r="197" spans="2:7" ht="12.75">
      <c r="B197" s="11">
        <f t="shared" si="12"/>
      </c>
      <c r="C197" s="17">
        <f t="shared" si="13"/>
      </c>
      <c r="D197" s="17">
        <f t="shared" si="14"/>
      </c>
      <c r="E197" s="17">
        <f t="shared" si="15"/>
      </c>
      <c r="F197" s="17">
        <f t="shared" si="16"/>
      </c>
      <c r="G197" s="18">
        <f t="shared" si="17"/>
      </c>
    </row>
    <row r="198" spans="2:7" ht="12.75">
      <c r="B198" s="11">
        <f t="shared" si="12"/>
      </c>
      <c r="C198" s="17">
        <f t="shared" si="13"/>
      </c>
      <c r="D198" s="17">
        <f t="shared" si="14"/>
      </c>
      <c r="E198" s="17">
        <f t="shared" si="15"/>
      </c>
      <c r="F198" s="17">
        <f t="shared" si="16"/>
      </c>
      <c r="G198" s="18">
        <f t="shared" si="17"/>
      </c>
    </row>
    <row r="199" spans="2:7" ht="12.75">
      <c r="B199" s="11">
        <f t="shared" si="12"/>
      </c>
      <c r="C199" s="17">
        <f t="shared" si="13"/>
      </c>
      <c r="D199" s="17">
        <f t="shared" si="14"/>
      </c>
      <c r="E199" s="17">
        <f t="shared" si="15"/>
      </c>
      <c r="F199" s="17">
        <f t="shared" si="16"/>
      </c>
      <c r="G199" s="18">
        <f t="shared" si="17"/>
      </c>
    </row>
    <row r="200" spans="2:7" ht="12.75">
      <c r="B200" s="11">
        <f t="shared" si="12"/>
      </c>
      <c r="C200" s="17">
        <f t="shared" si="13"/>
      </c>
      <c r="D200" s="17">
        <f t="shared" si="14"/>
      </c>
      <c r="E200" s="17">
        <f t="shared" si="15"/>
      </c>
      <c r="F200" s="17">
        <f t="shared" si="16"/>
      </c>
      <c r="G200" s="18">
        <f t="shared" si="17"/>
      </c>
    </row>
    <row r="201" spans="2:7" ht="12.75">
      <c r="B201" s="11">
        <f t="shared" si="12"/>
      </c>
      <c r="C201" s="17">
        <f t="shared" si="13"/>
      </c>
      <c r="D201" s="17">
        <f t="shared" si="14"/>
      </c>
      <c r="E201" s="17">
        <f t="shared" si="15"/>
      </c>
      <c r="F201" s="17">
        <f t="shared" si="16"/>
      </c>
      <c r="G201" s="18">
        <f t="shared" si="17"/>
      </c>
    </row>
    <row r="202" spans="2:7" ht="12.75">
      <c r="B202" s="11">
        <f t="shared" si="12"/>
      </c>
      <c r="C202" s="17">
        <f t="shared" si="13"/>
      </c>
      <c r="D202" s="17">
        <f t="shared" si="14"/>
      </c>
      <c r="E202" s="17">
        <f t="shared" si="15"/>
      </c>
      <c r="F202" s="17">
        <f t="shared" si="16"/>
      </c>
      <c r="G202" s="18">
        <f t="shared" si="17"/>
      </c>
    </row>
    <row r="203" spans="2:7" ht="12.75">
      <c r="B203" s="11">
        <f t="shared" si="12"/>
      </c>
      <c r="C203" s="17">
        <f t="shared" si="13"/>
      </c>
      <c r="D203" s="17">
        <f t="shared" si="14"/>
      </c>
      <c r="E203" s="17">
        <f t="shared" si="15"/>
      </c>
      <c r="F203" s="17">
        <f t="shared" si="16"/>
      </c>
      <c r="G203" s="18">
        <f t="shared" si="17"/>
      </c>
    </row>
    <row r="204" spans="2:7" ht="12.75">
      <c r="B204" s="11">
        <f t="shared" si="12"/>
      </c>
      <c r="C204" s="17">
        <f t="shared" si="13"/>
      </c>
      <c r="D204" s="17">
        <f t="shared" si="14"/>
      </c>
      <c r="E204" s="17">
        <f t="shared" si="15"/>
      </c>
      <c r="F204" s="17">
        <f t="shared" si="16"/>
      </c>
      <c r="G204" s="18">
        <f t="shared" si="17"/>
      </c>
    </row>
    <row r="205" spans="2:7" ht="12.75">
      <c r="B205" s="11">
        <f t="shared" si="12"/>
      </c>
      <c r="C205" s="17">
        <f t="shared" si="13"/>
      </c>
      <c r="D205" s="17">
        <f t="shared" si="14"/>
      </c>
      <c r="E205" s="17">
        <f t="shared" si="15"/>
      </c>
      <c r="F205" s="17">
        <f t="shared" si="16"/>
      </c>
      <c r="G205" s="18">
        <f t="shared" si="17"/>
      </c>
    </row>
    <row r="206" spans="2:7" ht="12.75">
      <c r="B206" s="11">
        <f t="shared" si="12"/>
      </c>
      <c r="C206" s="17">
        <f t="shared" si="13"/>
      </c>
      <c r="D206" s="17">
        <f t="shared" si="14"/>
      </c>
      <c r="E206" s="17">
        <f t="shared" si="15"/>
      </c>
      <c r="F206" s="17">
        <f t="shared" si="16"/>
      </c>
      <c r="G206" s="18">
        <f t="shared" si="17"/>
      </c>
    </row>
    <row r="207" spans="2:7" ht="12.75">
      <c r="B207" s="11">
        <f t="shared" si="12"/>
      </c>
      <c r="C207" s="17">
        <f t="shared" si="13"/>
      </c>
      <c r="D207" s="17">
        <f t="shared" si="14"/>
      </c>
      <c r="E207" s="17">
        <f t="shared" si="15"/>
      </c>
      <c r="F207" s="17">
        <f t="shared" si="16"/>
      </c>
      <c r="G207" s="18">
        <f t="shared" si="17"/>
      </c>
    </row>
    <row r="208" spans="2:7" ht="12.75">
      <c r="B208" s="11">
        <f aca="true" t="shared" si="18" ref="B208:B271">IF(((ROW()-nSkip)&lt;=$G$9),(ROW()-nSkip),"")</f>
      </c>
      <c r="C208" s="17">
        <f t="shared" si="13"/>
      </c>
      <c r="D208" s="17">
        <f t="shared" si="14"/>
      </c>
      <c r="E208" s="17">
        <f t="shared" si="15"/>
      </c>
      <c r="F208" s="17">
        <f t="shared" si="16"/>
      </c>
      <c r="G208" s="18">
        <f t="shared" si="17"/>
      </c>
    </row>
    <row r="209" spans="2:7" ht="12.75">
      <c r="B209" s="11">
        <f t="shared" si="18"/>
      </c>
      <c r="C209" s="17">
        <f aca="true" t="shared" si="19" ref="C209:C272">IF((B209&lt;=$G$9),-PMT(($G$5/$G$8),$G$9,$G$4),"")</f>
      </c>
      <c r="D209" s="17">
        <f aca="true" t="shared" si="20" ref="D209:D272">IF(((ROW()-nSkip)&lt;=$G$9),-PPMT(($G$5/$G$8),B209,$G$9,$G$4),"")</f>
      </c>
      <c r="E209" s="17">
        <f aca="true" t="shared" si="21" ref="E209:E272">IF(((ROW()-nSkip)&lt;=$G$9),-IPMT(($G$5/$G$8),B209,$G$9,$G$4),"")</f>
      </c>
      <c r="F209" s="17">
        <f aca="true" t="shared" si="22" ref="F209:F272">IF(((ROW()-nSkip)&lt;=$G$9),(E209+F208),"")</f>
      </c>
      <c r="G209" s="18">
        <f aca="true" t="shared" si="23" ref="G209:G272">IF(((ROW()-nSkip)&lt;=$G$9),(G208-D209),"")</f>
      </c>
    </row>
    <row r="210" spans="2:7" ht="12.75">
      <c r="B210" s="11">
        <f t="shared" si="18"/>
      </c>
      <c r="C210" s="17">
        <f t="shared" si="19"/>
      </c>
      <c r="D210" s="17">
        <f t="shared" si="20"/>
      </c>
      <c r="E210" s="17">
        <f t="shared" si="21"/>
      </c>
      <c r="F210" s="17">
        <f t="shared" si="22"/>
      </c>
      <c r="G210" s="18">
        <f t="shared" si="23"/>
      </c>
    </row>
    <row r="211" spans="2:7" ht="12.75">
      <c r="B211" s="11">
        <f t="shared" si="18"/>
      </c>
      <c r="C211" s="17">
        <f t="shared" si="19"/>
      </c>
      <c r="D211" s="17">
        <f t="shared" si="20"/>
      </c>
      <c r="E211" s="17">
        <f t="shared" si="21"/>
      </c>
      <c r="F211" s="17">
        <f t="shared" si="22"/>
      </c>
      <c r="G211" s="18">
        <f t="shared" si="23"/>
      </c>
    </row>
    <row r="212" spans="2:7" ht="12.75">
      <c r="B212" s="11">
        <f t="shared" si="18"/>
      </c>
      <c r="C212" s="17">
        <f t="shared" si="19"/>
      </c>
      <c r="D212" s="17">
        <f t="shared" si="20"/>
      </c>
      <c r="E212" s="17">
        <f t="shared" si="21"/>
      </c>
      <c r="F212" s="17">
        <f t="shared" si="22"/>
      </c>
      <c r="G212" s="18">
        <f t="shared" si="23"/>
      </c>
    </row>
    <row r="213" spans="2:7" ht="12.75">
      <c r="B213" s="11">
        <f t="shared" si="18"/>
      </c>
      <c r="C213" s="17">
        <f t="shared" si="19"/>
      </c>
      <c r="D213" s="17">
        <f t="shared" si="20"/>
      </c>
      <c r="E213" s="17">
        <f t="shared" si="21"/>
      </c>
      <c r="F213" s="17">
        <f t="shared" si="22"/>
      </c>
      <c r="G213" s="18">
        <f t="shared" si="23"/>
      </c>
    </row>
    <row r="214" spans="2:7" ht="12.75">
      <c r="B214" s="11">
        <f t="shared" si="18"/>
      </c>
      <c r="C214" s="17">
        <f t="shared" si="19"/>
      </c>
      <c r="D214" s="17">
        <f t="shared" si="20"/>
      </c>
      <c r="E214" s="17">
        <f t="shared" si="21"/>
      </c>
      <c r="F214" s="17">
        <f t="shared" si="22"/>
      </c>
      <c r="G214" s="18">
        <f t="shared" si="23"/>
      </c>
    </row>
    <row r="215" spans="2:7" ht="12.75">
      <c r="B215" s="11">
        <f t="shared" si="18"/>
      </c>
      <c r="C215" s="17">
        <f t="shared" si="19"/>
      </c>
      <c r="D215" s="17">
        <f t="shared" si="20"/>
      </c>
      <c r="E215" s="17">
        <f t="shared" si="21"/>
      </c>
      <c r="F215" s="17">
        <f t="shared" si="22"/>
      </c>
      <c r="G215" s="18">
        <f t="shared" si="23"/>
      </c>
    </row>
    <row r="216" spans="2:7" ht="12.75">
      <c r="B216" s="11">
        <f t="shared" si="18"/>
      </c>
      <c r="C216" s="17">
        <f t="shared" si="19"/>
      </c>
      <c r="D216" s="17">
        <f t="shared" si="20"/>
      </c>
      <c r="E216" s="17">
        <f t="shared" si="21"/>
      </c>
      <c r="F216" s="17">
        <f t="shared" si="22"/>
      </c>
      <c r="G216" s="18">
        <f t="shared" si="23"/>
      </c>
    </row>
    <row r="217" spans="2:7" ht="12.75">
      <c r="B217" s="11">
        <f t="shared" si="18"/>
      </c>
      <c r="C217" s="17">
        <f t="shared" si="19"/>
      </c>
      <c r="D217" s="17">
        <f t="shared" si="20"/>
      </c>
      <c r="E217" s="17">
        <f t="shared" si="21"/>
      </c>
      <c r="F217" s="17">
        <f t="shared" si="22"/>
      </c>
      <c r="G217" s="18">
        <f t="shared" si="23"/>
      </c>
    </row>
    <row r="218" spans="2:7" ht="12.75">
      <c r="B218" s="11">
        <f t="shared" si="18"/>
      </c>
      <c r="C218" s="17">
        <f t="shared" si="19"/>
      </c>
      <c r="D218" s="17">
        <f t="shared" si="20"/>
      </c>
      <c r="E218" s="17">
        <f t="shared" si="21"/>
      </c>
      <c r="F218" s="17">
        <f t="shared" si="22"/>
      </c>
      <c r="G218" s="18">
        <f t="shared" si="23"/>
      </c>
    </row>
    <row r="219" spans="2:7" ht="12.75">
      <c r="B219" s="11">
        <f t="shared" si="18"/>
      </c>
      <c r="C219" s="17">
        <f t="shared" si="19"/>
      </c>
      <c r="D219" s="17">
        <f t="shared" si="20"/>
      </c>
      <c r="E219" s="17">
        <f t="shared" si="21"/>
      </c>
      <c r="F219" s="17">
        <f t="shared" si="22"/>
      </c>
      <c r="G219" s="18">
        <f t="shared" si="23"/>
      </c>
    </row>
    <row r="220" spans="2:7" ht="12.75">
      <c r="B220" s="11">
        <f t="shared" si="18"/>
      </c>
      <c r="C220" s="17">
        <f t="shared" si="19"/>
      </c>
      <c r="D220" s="17">
        <f t="shared" si="20"/>
      </c>
      <c r="E220" s="17">
        <f t="shared" si="21"/>
      </c>
      <c r="F220" s="17">
        <f t="shared" si="22"/>
      </c>
      <c r="G220" s="18">
        <f t="shared" si="23"/>
      </c>
    </row>
    <row r="221" spans="2:7" ht="12.75">
      <c r="B221" s="11">
        <f t="shared" si="18"/>
      </c>
      <c r="C221" s="17">
        <f t="shared" si="19"/>
      </c>
      <c r="D221" s="17">
        <f t="shared" si="20"/>
      </c>
      <c r="E221" s="17">
        <f t="shared" si="21"/>
      </c>
      <c r="F221" s="17">
        <f t="shared" si="22"/>
      </c>
      <c r="G221" s="18">
        <f t="shared" si="23"/>
      </c>
    </row>
    <row r="222" spans="2:7" ht="12.75">
      <c r="B222" s="11">
        <f t="shared" si="18"/>
      </c>
      <c r="C222" s="17">
        <f t="shared" si="19"/>
      </c>
      <c r="D222" s="17">
        <f t="shared" si="20"/>
      </c>
      <c r="E222" s="17">
        <f t="shared" si="21"/>
      </c>
      <c r="F222" s="17">
        <f t="shared" si="22"/>
      </c>
      <c r="G222" s="18">
        <f t="shared" si="23"/>
      </c>
    </row>
    <row r="223" spans="2:7" ht="12.75">
      <c r="B223" s="11">
        <f t="shared" si="18"/>
      </c>
      <c r="C223" s="17">
        <f t="shared" si="19"/>
      </c>
      <c r="D223" s="17">
        <f t="shared" si="20"/>
      </c>
      <c r="E223" s="17">
        <f t="shared" si="21"/>
      </c>
      <c r="F223" s="17">
        <f t="shared" si="22"/>
      </c>
      <c r="G223" s="18">
        <f t="shared" si="23"/>
      </c>
    </row>
    <row r="224" spans="2:7" ht="12.75">
      <c r="B224" s="11">
        <f t="shared" si="18"/>
      </c>
      <c r="C224" s="17">
        <f t="shared" si="19"/>
      </c>
      <c r="D224" s="17">
        <f t="shared" si="20"/>
      </c>
      <c r="E224" s="17">
        <f t="shared" si="21"/>
      </c>
      <c r="F224" s="17">
        <f t="shared" si="22"/>
      </c>
      <c r="G224" s="18">
        <f t="shared" si="23"/>
      </c>
    </row>
    <row r="225" spans="2:7" ht="12.75">
      <c r="B225" s="11">
        <f t="shared" si="18"/>
      </c>
      <c r="C225" s="17">
        <f t="shared" si="19"/>
      </c>
      <c r="D225" s="17">
        <f t="shared" si="20"/>
      </c>
      <c r="E225" s="17">
        <f t="shared" si="21"/>
      </c>
      <c r="F225" s="17">
        <f t="shared" si="22"/>
      </c>
      <c r="G225" s="18">
        <f t="shared" si="23"/>
      </c>
    </row>
    <row r="226" spans="2:7" ht="12.75">
      <c r="B226" s="11">
        <f t="shared" si="18"/>
      </c>
      <c r="C226" s="17">
        <f t="shared" si="19"/>
      </c>
      <c r="D226" s="17">
        <f t="shared" si="20"/>
      </c>
      <c r="E226" s="17">
        <f t="shared" si="21"/>
      </c>
      <c r="F226" s="17">
        <f t="shared" si="22"/>
      </c>
      <c r="G226" s="18">
        <f t="shared" si="23"/>
      </c>
    </row>
    <row r="227" spans="2:7" ht="12.75">
      <c r="B227" s="11">
        <f t="shared" si="18"/>
      </c>
      <c r="C227" s="17">
        <f t="shared" si="19"/>
      </c>
      <c r="D227" s="17">
        <f t="shared" si="20"/>
      </c>
      <c r="E227" s="17">
        <f t="shared" si="21"/>
      </c>
      <c r="F227" s="17">
        <f t="shared" si="22"/>
      </c>
      <c r="G227" s="18">
        <f t="shared" si="23"/>
      </c>
    </row>
    <row r="228" spans="2:7" ht="12.75">
      <c r="B228" s="11">
        <f t="shared" si="18"/>
      </c>
      <c r="C228" s="17">
        <f t="shared" si="19"/>
      </c>
      <c r="D228" s="17">
        <f t="shared" si="20"/>
      </c>
      <c r="E228" s="17">
        <f t="shared" si="21"/>
      </c>
      <c r="F228" s="17">
        <f t="shared" si="22"/>
      </c>
      <c r="G228" s="18">
        <f t="shared" si="23"/>
      </c>
    </row>
    <row r="229" spans="2:7" ht="12.75">
      <c r="B229" s="11">
        <f t="shared" si="18"/>
      </c>
      <c r="C229" s="17">
        <f t="shared" si="19"/>
      </c>
      <c r="D229" s="17">
        <f t="shared" si="20"/>
      </c>
      <c r="E229" s="17">
        <f t="shared" si="21"/>
      </c>
      <c r="F229" s="17">
        <f t="shared" si="22"/>
      </c>
      <c r="G229" s="18">
        <f t="shared" si="23"/>
      </c>
    </row>
    <row r="230" spans="2:7" ht="12.75">
      <c r="B230" s="11">
        <f t="shared" si="18"/>
      </c>
      <c r="C230" s="17">
        <f t="shared" si="19"/>
      </c>
      <c r="D230" s="17">
        <f t="shared" si="20"/>
      </c>
      <c r="E230" s="17">
        <f t="shared" si="21"/>
      </c>
      <c r="F230" s="17">
        <f t="shared" si="22"/>
      </c>
      <c r="G230" s="18">
        <f t="shared" si="23"/>
      </c>
    </row>
    <row r="231" spans="2:7" ht="12.75">
      <c r="B231" s="11">
        <f t="shared" si="18"/>
      </c>
      <c r="C231" s="17">
        <f t="shared" si="19"/>
      </c>
      <c r="D231" s="17">
        <f t="shared" si="20"/>
      </c>
      <c r="E231" s="17">
        <f t="shared" si="21"/>
      </c>
      <c r="F231" s="17">
        <f t="shared" si="22"/>
      </c>
      <c r="G231" s="18">
        <f t="shared" si="23"/>
      </c>
    </row>
    <row r="232" spans="2:7" ht="12.75">
      <c r="B232" s="11">
        <f t="shared" si="18"/>
      </c>
      <c r="C232" s="17">
        <f t="shared" si="19"/>
      </c>
      <c r="D232" s="17">
        <f t="shared" si="20"/>
      </c>
      <c r="E232" s="17">
        <f t="shared" si="21"/>
      </c>
      <c r="F232" s="17">
        <f t="shared" si="22"/>
      </c>
      <c r="G232" s="18">
        <f t="shared" si="23"/>
      </c>
    </row>
    <row r="233" spans="2:7" ht="12.75">
      <c r="B233" s="11">
        <f t="shared" si="18"/>
      </c>
      <c r="C233" s="17">
        <f t="shared" si="19"/>
      </c>
      <c r="D233" s="17">
        <f t="shared" si="20"/>
      </c>
      <c r="E233" s="17">
        <f t="shared" si="21"/>
      </c>
      <c r="F233" s="17">
        <f t="shared" si="22"/>
      </c>
      <c r="G233" s="18">
        <f t="shared" si="23"/>
      </c>
    </row>
    <row r="234" spans="2:7" ht="12.75">
      <c r="B234" s="11">
        <f t="shared" si="18"/>
      </c>
      <c r="C234" s="17">
        <f t="shared" si="19"/>
      </c>
      <c r="D234" s="17">
        <f t="shared" si="20"/>
      </c>
      <c r="E234" s="17">
        <f t="shared" si="21"/>
      </c>
      <c r="F234" s="17">
        <f t="shared" si="22"/>
      </c>
      <c r="G234" s="18">
        <f t="shared" si="23"/>
      </c>
    </row>
    <row r="235" spans="2:7" ht="12.75">
      <c r="B235" s="11">
        <f t="shared" si="18"/>
      </c>
      <c r="C235" s="17">
        <f t="shared" si="19"/>
      </c>
      <c r="D235" s="17">
        <f t="shared" si="20"/>
      </c>
      <c r="E235" s="17">
        <f t="shared" si="21"/>
      </c>
      <c r="F235" s="17">
        <f t="shared" si="22"/>
      </c>
      <c r="G235" s="18">
        <f t="shared" si="23"/>
      </c>
    </row>
    <row r="236" spans="2:7" ht="12.75">
      <c r="B236" s="11">
        <f t="shared" si="18"/>
      </c>
      <c r="C236" s="17">
        <f t="shared" si="19"/>
      </c>
      <c r="D236" s="17">
        <f t="shared" si="20"/>
      </c>
      <c r="E236" s="17">
        <f t="shared" si="21"/>
      </c>
      <c r="F236" s="17">
        <f t="shared" si="22"/>
      </c>
      <c r="G236" s="18">
        <f t="shared" si="23"/>
      </c>
    </row>
    <row r="237" spans="2:7" ht="12.75">
      <c r="B237" s="11">
        <f t="shared" si="18"/>
      </c>
      <c r="C237" s="17">
        <f t="shared" si="19"/>
      </c>
      <c r="D237" s="17">
        <f t="shared" si="20"/>
      </c>
      <c r="E237" s="17">
        <f t="shared" si="21"/>
      </c>
      <c r="F237" s="17">
        <f t="shared" si="22"/>
      </c>
      <c r="G237" s="18">
        <f t="shared" si="23"/>
      </c>
    </row>
    <row r="238" spans="2:7" ht="12.75">
      <c r="B238" s="11">
        <f t="shared" si="18"/>
      </c>
      <c r="C238" s="17">
        <f t="shared" si="19"/>
      </c>
      <c r="D238" s="17">
        <f t="shared" si="20"/>
      </c>
      <c r="E238" s="17">
        <f t="shared" si="21"/>
      </c>
      <c r="F238" s="17">
        <f t="shared" si="22"/>
      </c>
      <c r="G238" s="18">
        <f t="shared" si="23"/>
      </c>
    </row>
    <row r="239" spans="2:7" ht="12.75">
      <c r="B239" s="11">
        <f t="shared" si="18"/>
      </c>
      <c r="C239" s="17">
        <f t="shared" si="19"/>
      </c>
      <c r="D239" s="17">
        <f t="shared" si="20"/>
      </c>
      <c r="E239" s="17">
        <f t="shared" si="21"/>
      </c>
      <c r="F239" s="17">
        <f t="shared" si="22"/>
      </c>
      <c r="G239" s="18">
        <f t="shared" si="23"/>
      </c>
    </row>
    <row r="240" spans="2:7" ht="12.75">
      <c r="B240" s="11">
        <f t="shared" si="18"/>
      </c>
      <c r="C240" s="17">
        <f t="shared" si="19"/>
      </c>
      <c r="D240" s="17">
        <f t="shared" si="20"/>
      </c>
      <c r="E240" s="17">
        <f t="shared" si="21"/>
      </c>
      <c r="F240" s="17">
        <f t="shared" si="22"/>
      </c>
      <c r="G240" s="18">
        <f t="shared" si="23"/>
      </c>
    </row>
    <row r="241" spans="2:7" ht="12.75">
      <c r="B241" s="11">
        <f t="shared" si="18"/>
      </c>
      <c r="C241" s="17">
        <f t="shared" si="19"/>
      </c>
      <c r="D241" s="17">
        <f t="shared" si="20"/>
      </c>
      <c r="E241" s="17">
        <f t="shared" si="21"/>
      </c>
      <c r="F241" s="17">
        <f t="shared" si="22"/>
      </c>
      <c r="G241" s="18">
        <f t="shared" si="23"/>
      </c>
    </row>
    <row r="242" spans="2:7" ht="12.75">
      <c r="B242" s="11">
        <f t="shared" si="18"/>
      </c>
      <c r="C242" s="17">
        <f t="shared" si="19"/>
      </c>
      <c r="D242" s="17">
        <f t="shared" si="20"/>
      </c>
      <c r="E242" s="17">
        <f t="shared" si="21"/>
      </c>
      <c r="F242" s="17">
        <f t="shared" si="22"/>
      </c>
      <c r="G242" s="18">
        <f t="shared" si="23"/>
      </c>
    </row>
    <row r="243" spans="2:7" ht="12.75">
      <c r="B243" s="11">
        <f t="shared" si="18"/>
      </c>
      <c r="C243" s="17">
        <f t="shared" si="19"/>
      </c>
      <c r="D243" s="17">
        <f t="shared" si="20"/>
      </c>
      <c r="E243" s="17">
        <f t="shared" si="21"/>
      </c>
      <c r="F243" s="17">
        <f t="shared" si="22"/>
      </c>
      <c r="G243" s="18">
        <f t="shared" si="23"/>
      </c>
    </row>
    <row r="244" spans="2:7" ht="12.75">
      <c r="B244" s="11">
        <f t="shared" si="18"/>
      </c>
      <c r="C244" s="17">
        <f t="shared" si="19"/>
      </c>
      <c r="D244" s="17">
        <f t="shared" si="20"/>
      </c>
      <c r="E244" s="17">
        <f t="shared" si="21"/>
      </c>
      <c r="F244" s="17">
        <f t="shared" si="22"/>
      </c>
      <c r="G244" s="18">
        <f t="shared" si="23"/>
      </c>
    </row>
    <row r="245" spans="2:7" ht="12.75">
      <c r="B245" s="11">
        <f t="shared" si="18"/>
      </c>
      <c r="C245" s="17">
        <f t="shared" si="19"/>
      </c>
      <c r="D245" s="17">
        <f t="shared" si="20"/>
      </c>
      <c r="E245" s="17">
        <f t="shared" si="21"/>
      </c>
      <c r="F245" s="17">
        <f t="shared" si="22"/>
      </c>
      <c r="G245" s="18">
        <f t="shared" si="23"/>
      </c>
    </row>
    <row r="246" spans="2:7" ht="12.75">
      <c r="B246" s="11">
        <f t="shared" si="18"/>
      </c>
      <c r="C246" s="17">
        <f t="shared" si="19"/>
      </c>
      <c r="D246" s="17">
        <f t="shared" si="20"/>
      </c>
      <c r="E246" s="17">
        <f t="shared" si="21"/>
      </c>
      <c r="F246" s="17">
        <f t="shared" si="22"/>
      </c>
      <c r="G246" s="18">
        <f t="shared" si="23"/>
      </c>
    </row>
    <row r="247" spans="2:7" ht="12.75">
      <c r="B247" s="11">
        <f t="shared" si="18"/>
      </c>
      <c r="C247" s="17">
        <f t="shared" si="19"/>
      </c>
      <c r="D247" s="17">
        <f t="shared" si="20"/>
      </c>
      <c r="E247" s="17">
        <f t="shared" si="21"/>
      </c>
      <c r="F247" s="17">
        <f t="shared" si="22"/>
      </c>
      <c r="G247" s="18">
        <f t="shared" si="23"/>
      </c>
    </row>
    <row r="248" spans="2:7" ht="12.75">
      <c r="B248" s="11">
        <f t="shared" si="18"/>
      </c>
      <c r="C248" s="17">
        <f t="shared" si="19"/>
      </c>
      <c r="D248" s="17">
        <f t="shared" si="20"/>
      </c>
      <c r="E248" s="17">
        <f t="shared" si="21"/>
      </c>
      <c r="F248" s="17">
        <f t="shared" si="22"/>
      </c>
      <c r="G248" s="18">
        <f t="shared" si="23"/>
      </c>
    </row>
    <row r="249" spans="2:7" ht="12.75">
      <c r="B249" s="11">
        <f t="shared" si="18"/>
      </c>
      <c r="C249" s="17">
        <f t="shared" si="19"/>
      </c>
      <c r="D249" s="17">
        <f t="shared" si="20"/>
      </c>
      <c r="E249" s="17">
        <f t="shared" si="21"/>
      </c>
      <c r="F249" s="17">
        <f t="shared" si="22"/>
      </c>
      <c r="G249" s="18">
        <f t="shared" si="23"/>
      </c>
    </row>
    <row r="250" spans="2:7" ht="12.75">
      <c r="B250" s="11">
        <f t="shared" si="18"/>
      </c>
      <c r="C250" s="17">
        <f t="shared" si="19"/>
      </c>
      <c r="D250" s="17">
        <f t="shared" si="20"/>
      </c>
      <c r="E250" s="17">
        <f t="shared" si="21"/>
      </c>
      <c r="F250" s="17">
        <f t="shared" si="22"/>
      </c>
      <c r="G250" s="18">
        <f t="shared" si="23"/>
      </c>
    </row>
    <row r="251" spans="2:7" ht="12.75">
      <c r="B251" s="11">
        <f t="shared" si="18"/>
      </c>
      <c r="C251" s="17">
        <f t="shared" si="19"/>
      </c>
      <c r="D251" s="17">
        <f t="shared" si="20"/>
      </c>
      <c r="E251" s="17">
        <f t="shared" si="21"/>
      </c>
      <c r="F251" s="17">
        <f t="shared" si="22"/>
      </c>
      <c r="G251" s="18">
        <f t="shared" si="23"/>
      </c>
    </row>
    <row r="252" spans="2:7" ht="12.75">
      <c r="B252" s="11">
        <f t="shared" si="18"/>
      </c>
      <c r="C252" s="17">
        <f t="shared" si="19"/>
      </c>
      <c r="D252" s="17">
        <f t="shared" si="20"/>
      </c>
      <c r="E252" s="17">
        <f t="shared" si="21"/>
      </c>
      <c r="F252" s="17">
        <f t="shared" si="22"/>
      </c>
      <c r="G252" s="18">
        <f t="shared" si="23"/>
      </c>
    </row>
    <row r="253" spans="2:7" ht="12.75">
      <c r="B253" s="11">
        <f t="shared" si="18"/>
      </c>
      <c r="C253" s="17">
        <f t="shared" si="19"/>
      </c>
      <c r="D253" s="17">
        <f t="shared" si="20"/>
      </c>
      <c r="E253" s="17">
        <f t="shared" si="21"/>
      </c>
      <c r="F253" s="17">
        <f t="shared" si="22"/>
      </c>
      <c r="G253" s="18">
        <f t="shared" si="23"/>
      </c>
    </row>
    <row r="254" spans="2:7" ht="12.75">
      <c r="B254" s="11">
        <f t="shared" si="18"/>
      </c>
      <c r="C254" s="17">
        <f t="shared" si="19"/>
      </c>
      <c r="D254" s="17">
        <f t="shared" si="20"/>
      </c>
      <c r="E254" s="17">
        <f t="shared" si="21"/>
      </c>
      <c r="F254" s="17">
        <f t="shared" si="22"/>
      </c>
      <c r="G254" s="18">
        <f t="shared" si="23"/>
      </c>
    </row>
    <row r="255" spans="2:7" ht="12.75">
      <c r="B255" s="11">
        <f t="shared" si="18"/>
      </c>
      <c r="C255" s="17">
        <f t="shared" si="19"/>
      </c>
      <c r="D255" s="17">
        <f t="shared" si="20"/>
      </c>
      <c r="E255" s="17">
        <f t="shared" si="21"/>
      </c>
      <c r="F255" s="17">
        <f t="shared" si="22"/>
      </c>
      <c r="G255" s="18">
        <f t="shared" si="23"/>
      </c>
    </row>
    <row r="256" spans="2:7" ht="12.75">
      <c r="B256" s="11">
        <f t="shared" si="18"/>
      </c>
      <c r="C256" s="17">
        <f t="shared" si="19"/>
      </c>
      <c r="D256" s="17">
        <f t="shared" si="20"/>
      </c>
      <c r="E256" s="17">
        <f t="shared" si="21"/>
      </c>
      <c r="F256" s="17">
        <f t="shared" si="22"/>
      </c>
      <c r="G256" s="18">
        <f t="shared" si="23"/>
      </c>
    </row>
    <row r="257" spans="2:7" ht="12.75">
      <c r="B257" s="11">
        <f t="shared" si="18"/>
      </c>
      <c r="C257" s="17">
        <f t="shared" si="19"/>
      </c>
      <c r="D257" s="17">
        <f t="shared" si="20"/>
      </c>
      <c r="E257" s="17">
        <f t="shared" si="21"/>
      </c>
      <c r="F257" s="17">
        <f t="shared" si="22"/>
      </c>
      <c r="G257" s="18">
        <f t="shared" si="23"/>
      </c>
    </row>
    <row r="258" spans="2:7" ht="12.75">
      <c r="B258" s="11">
        <f t="shared" si="18"/>
      </c>
      <c r="C258" s="17">
        <f t="shared" si="19"/>
      </c>
      <c r="D258" s="17">
        <f t="shared" si="20"/>
      </c>
      <c r="E258" s="17">
        <f t="shared" si="21"/>
      </c>
      <c r="F258" s="17">
        <f t="shared" si="22"/>
      </c>
      <c r="G258" s="18">
        <f t="shared" si="23"/>
      </c>
    </row>
    <row r="259" spans="2:7" ht="12.75">
      <c r="B259" s="11">
        <f t="shared" si="18"/>
      </c>
      <c r="C259" s="17">
        <f t="shared" si="19"/>
      </c>
      <c r="D259" s="17">
        <f t="shared" si="20"/>
      </c>
      <c r="E259" s="17">
        <f t="shared" si="21"/>
      </c>
      <c r="F259" s="17">
        <f t="shared" si="22"/>
      </c>
      <c r="G259" s="18">
        <f t="shared" si="23"/>
      </c>
    </row>
    <row r="260" spans="2:7" ht="12.75">
      <c r="B260" s="11">
        <f t="shared" si="18"/>
      </c>
      <c r="C260" s="17">
        <f t="shared" si="19"/>
      </c>
      <c r="D260" s="17">
        <f t="shared" si="20"/>
      </c>
      <c r="E260" s="17">
        <f t="shared" si="21"/>
      </c>
      <c r="F260" s="17">
        <f t="shared" si="22"/>
      </c>
      <c r="G260" s="18">
        <f t="shared" si="23"/>
      </c>
    </row>
    <row r="261" spans="2:7" ht="12.75">
      <c r="B261" s="11">
        <f t="shared" si="18"/>
      </c>
      <c r="C261" s="17">
        <f t="shared" si="19"/>
      </c>
      <c r="D261" s="17">
        <f t="shared" si="20"/>
      </c>
      <c r="E261" s="17">
        <f t="shared" si="21"/>
      </c>
      <c r="F261" s="17">
        <f t="shared" si="22"/>
      </c>
      <c r="G261" s="18">
        <f t="shared" si="23"/>
      </c>
    </row>
    <row r="262" spans="2:7" ht="12.75">
      <c r="B262" s="11">
        <f t="shared" si="18"/>
      </c>
      <c r="C262" s="17">
        <f t="shared" si="19"/>
      </c>
      <c r="D262" s="17">
        <f t="shared" si="20"/>
      </c>
      <c r="E262" s="17">
        <f t="shared" si="21"/>
      </c>
      <c r="F262" s="17">
        <f t="shared" si="22"/>
      </c>
      <c r="G262" s="18">
        <f t="shared" si="23"/>
      </c>
    </row>
    <row r="263" spans="2:7" ht="12.75">
      <c r="B263" s="11">
        <f t="shared" si="18"/>
      </c>
      <c r="C263" s="17">
        <f t="shared" si="19"/>
      </c>
      <c r="D263" s="17">
        <f t="shared" si="20"/>
      </c>
      <c r="E263" s="17">
        <f t="shared" si="21"/>
      </c>
      <c r="F263" s="17">
        <f t="shared" si="22"/>
      </c>
      <c r="G263" s="18">
        <f t="shared" si="23"/>
      </c>
    </row>
    <row r="264" spans="2:7" ht="12.75">
      <c r="B264" s="11">
        <f t="shared" si="18"/>
      </c>
      <c r="C264" s="17">
        <f t="shared" si="19"/>
      </c>
      <c r="D264" s="17">
        <f t="shared" si="20"/>
      </c>
      <c r="E264" s="17">
        <f t="shared" si="21"/>
      </c>
      <c r="F264" s="17">
        <f t="shared" si="22"/>
      </c>
      <c r="G264" s="18">
        <f t="shared" si="23"/>
      </c>
    </row>
    <row r="265" spans="2:7" ht="12.75">
      <c r="B265" s="11">
        <f t="shared" si="18"/>
      </c>
      <c r="C265" s="17">
        <f t="shared" si="19"/>
      </c>
      <c r="D265" s="17">
        <f t="shared" si="20"/>
      </c>
      <c r="E265" s="17">
        <f t="shared" si="21"/>
      </c>
      <c r="F265" s="17">
        <f t="shared" si="22"/>
      </c>
      <c r="G265" s="18">
        <f t="shared" si="23"/>
      </c>
    </row>
    <row r="266" spans="2:7" ht="12.75">
      <c r="B266" s="11">
        <f t="shared" si="18"/>
      </c>
      <c r="C266" s="17">
        <f t="shared" si="19"/>
      </c>
      <c r="D266" s="17">
        <f t="shared" si="20"/>
      </c>
      <c r="E266" s="17">
        <f t="shared" si="21"/>
      </c>
      <c r="F266" s="17">
        <f t="shared" si="22"/>
      </c>
      <c r="G266" s="18">
        <f t="shared" si="23"/>
      </c>
    </row>
    <row r="267" spans="2:7" ht="12.75">
      <c r="B267" s="11">
        <f t="shared" si="18"/>
      </c>
      <c r="C267" s="17">
        <f t="shared" si="19"/>
      </c>
      <c r="D267" s="17">
        <f t="shared" si="20"/>
      </c>
      <c r="E267" s="17">
        <f t="shared" si="21"/>
      </c>
      <c r="F267" s="17">
        <f t="shared" si="22"/>
      </c>
      <c r="G267" s="18">
        <f t="shared" si="23"/>
      </c>
    </row>
    <row r="268" spans="2:7" ht="12.75">
      <c r="B268" s="11">
        <f t="shared" si="18"/>
      </c>
      <c r="C268" s="17">
        <f t="shared" si="19"/>
      </c>
      <c r="D268" s="17">
        <f t="shared" si="20"/>
      </c>
      <c r="E268" s="17">
        <f t="shared" si="21"/>
      </c>
      <c r="F268" s="17">
        <f t="shared" si="22"/>
      </c>
      <c r="G268" s="18">
        <f t="shared" si="23"/>
      </c>
    </row>
    <row r="269" spans="2:7" ht="12.75">
      <c r="B269" s="11">
        <f t="shared" si="18"/>
      </c>
      <c r="C269" s="17">
        <f t="shared" si="19"/>
      </c>
      <c r="D269" s="17">
        <f t="shared" si="20"/>
      </c>
      <c r="E269" s="17">
        <f t="shared" si="21"/>
      </c>
      <c r="F269" s="17">
        <f t="shared" si="22"/>
      </c>
      <c r="G269" s="18">
        <f t="shared" si="23"/>
      </c>
    </row>
    <row r="270" spans="2:7" ht="12.75">
      <c r="B270" s="11">
        <f t="shared" si="18"/>
      </c>
      <c r="C270" s="17">
        <f t="shared" si="19"/>
      </c>
      <c r="D270" s="17">
        <f t="shared" si="20"/>
      </c>
      <c r="E270" s="17">
        <f t="shared" si="21"/>
      </c>
      <c r="F270" s="17">
        <f t="shared" si="22"/>
      </c>
      <c r="G270" s="18">
        <f t="shared" si="23"/>
      </c>
    </row>
    <row r="271" spans="2:7" ht="12.75">
      <c r="B271" s="11">
        <f t="shared" si="18"/>
      </c>
      <c r="C271" s="17">
        <f t="shared" si="19"/>
      </c>
      <c r="D271" s="17">
        <f t="shared" si="20"/>
      </c>
      <c r="E271" s="17">
        <f t="shared" si="21"/>
      </c>
      <c r="F271" s="17">
        <f t="shared" si="22"/>
      </c>
      <c r="G271" s="18">
        <f t="shared" si="23"/>
      </c>
    </row>
    <row r="272" spans="2:7" ht="12.75">
      <c r="B272" s="11">
        <f aca="true" t="shared" si="24" ref="B272:B335">IF(((ROW()-nSkip)&lt;=$G$9),(ROW()-nSkip),"")</f>
      </c>
      <c r="C272" s="17">
        <f t="shared" si="19"/>
      </c>
      <c r="D272" s="17">
        <f t="shared" si="20"/>
      </c>
      <c r="E272" s="17">
        <f t="shared" si="21"/>
      </c>
      <c r="F272" s="17">
        <f t="shared" si="22"/>
      </c>
      <c r="G272" s="18">
        <f t="shared" si="23"/>
      </c>
    </row>
    <row r="273" spans="2:7" ht="12.75">
      <c r="B273" s="11">
        <f t="shared" si="24"/>
      </c>
      <c r="C273" s="17">
        <f aca="true" t="shared" si="25" ref="C273:C336">IF((B273&lt;=$G$9),-PMT(($G$5/$G$8),$G$9,$G$4),"")</f>
      </c>
      <c r="D273" s="17">
        <f aca="true" t="shared" si="26" ref="D273:D336">IF(((ROW()-nSkip)&lt;=$G$9),-PPMT(($G$5/$G$8),B273,$G$9,$G$4),"")</f>
      </c>
      <c r="E273" s="17">
        <f aca="true" t="shared" si="27" ref="E273:E336">IF(((ROW()-nSkip)&lt;=$G$9),-IPMT(($G$5/$G$8),B273,$G$9,$G$4),"")</f>
      </c>
      <c r="F273" s="17">
        <f aca="true" t="shared" si="28" ref="F273:F336">IF(((ROW()-nSkip)&lt;=$G$9),(E273+F272),"")</f>
      </c>
      <c r="G273" s="18">
        <f aca="true" t="shared" si="29" ref="G273:G336">IF(((ROW()-nSkip)&lt;=$G$9),(G272-D273),"")</f>
      </c>
    </row>
    <row r="274" spans="2:7" ht="12.75">
      <c r="B274" s="11">
        <f t="shared" si="24"/>
      </c>
      <c r="C274" s="17">
        <f t="shared" si="25"/>
      </c>
      <c r="D274" s="17">
        <f t="shared" si="26"/>
      </c>
      <c r="E274" s="17">
        <f t="shared" si="27"/>
      </c>
      <c r="F274" s="17">
        <f t="shared" si="28"/>
      </c>
      <c r="G274" s="18">
        <f t="shared" si="29"/>
      </c>
    </row>
    <row r="275" spans="2:7" ht="12.75">
      <c r="B275" s="11">
        <f t="shared" si="24"/>
      </c>
      <c r="C275" s="17">
        <f t="shared" si="25"/>
      </c>
      <c r="D275" s="17">
        <f t="shared" si="26"/>
      </c>
      <c r="E275" s="17">
        <f t="shared" si="27"/>
      </c>
      <c r="F275" s="17">
        <f t="shared" si="28"/>
      </c>
      <c r="G275" s="18">
        <f t="shared" si="29"/>
      </c>
    </row>
    <row r="276" spans="2:7" ht="12.75">
      <c r="B276" s="11">
        <f t="shared" si="24"/>
      </c>
      <c r="C276" s="17">
        <f t="shared" si="25"/>
      </c>
      <c r="D276" s="17">
        <f t="shared" si="26"/>
      </c>
      <c r="E276" s="17">
        <f t="shared" si="27"/>
      </c>
      <c r="F276" s="17">
        <f t="shared" si="28"/>
      </c>
      <c r="G276" s="18">
        <f t="shared" si="29"/>
      </c>
    </row>
    <row r="277" spans="2:7" ht="12.75">
      <c r="B277" s="11">
        <f t="shared" si="24"/>
      </c>
      <c r="C277" s="17">
        <f t="shared" si="25"/>
      </c>
      <c r="D277" s="17">
        <f t="shared" si="26"/>
      </c>
      <c r="E277" s="17">
        <f t="shared" si="27"/>
      </c>
      <c r="F277" s="17">
        <f t="shared" si="28"/>
      </c>
      <c r="G277" s="18">
        <f t="shared" si="29"/>
      </c>
    </row>
    <row r="278" spans="2:7" ht="12.75">
      <c r="B278" s="11">
        <f t="shared" si="24"/>
      </c>
      <c r="C278" s="17">
        <f t="shared" si="25"/>
      </c>
      <c r="D278" s="17">
        <f t="shared" si="26"/>
      </c>
      <c r="E278" s="17">
        <f t="shared" si="27"/>
      </c>
      <c r="F278" s="17">
        <f t="shared" si="28"/>
      </c>
      <c r="G278" s="18">
        <f t="shared" si="29"/>
      </c>
    </row>
    <row r="279" spans="2:7" ht="12.75">
      <c r="B279" s="11">
        <f t="shared" si="24"/>
      </c>
      <c r="C279" s="17">
        <f t="shared" si="25"/>
      </c>
      <c r="D279" s="17">
        <f t="shared" si="26"/>
      </c>
      <c r="E279" s="17">
        <f t="shared" si="27"/>
      </c>
      <c r="F279" s="17">
        <f t="shared" si="28"/>
      </c>
      <c r="G279" s="18">
        <f t="shared" si="29"/>
      </c>
    </row>
    <row r="280" spans="2:7" ht="12.75">
      <c r="B280" s="11">
        <f t="shared" si="24"/>
      </c>
      <c r="C280" s="17">
        <f t="shared" si="25"/>
      </c>
      <c r="D280" s="17">
        <f t="shared" si="26"/>
      </c>
      <c r="E280" s="17">
        <f t="shared" si="27"/>
      </c>
      <c r="F280" s="17">
        <f t="shared" si="28"/>
      </c>
      <c r="G280" s="18">
        <f t="shared" si="29"/>
      </c>
    </row>
    <row r="281" spans="2:7" ht="12.75">
      <c r="B281" s="11">
        <f t="shared" si="24"/>
      </c>
      <c r="C281" s="17">
        <f t="shared" si="25"/>
      </c>
      <c r="D281" s="17">
        <f t="shared" si="26"/>
      </c>
      <c r="E281" s="17">
        <f t="shared" si="27"/>
      </c>
      <c r="F281" s="17">
        <f t="shared" si="28"/>
      </c>
      <c r="G281" s="18">
        <f t="shared" si="29"/>
      </c>
    </row>
    <row r="282" spans="2:7" ht="12.75">
      <c r="B282" s="11">
        <f t="shared" si="24"/>
      </c>
      <c r="C282" s="17">
        <f t="shared" si="25"/>
      </c>
      <c r="D282" s="17">
        <f t="shared" si="26"/>
      </c>
      <c r="E282" s="17">
        <f t="shared" si="27"/>
      </c>
      <c r="F282" s="17">
        <f t="shared" si="28"/>
      </c>
      <c r="G282" s="18">
        <f t="shared" si="29"/>
      </c>
    </row>
    <row r="283" spans="2:7" ht="12.75">
      <c r="B283" s="11">
        <f t="shared" si="24"/>
      </c>
      <c r="C283" s="17">
        <f t="shared" si="25"/>
      </c>
      <c r="D283" s="17">
        <f t="shared" si="26"/>
      </c>
      <c r="E283" s="17">
        <f t="shared" si="27"/>
      </c>
      <c r="F283" s="17">
        <f t="shared" si="28"/>
      </c>
      <c r="G283" s="18">
        <f t="shared" si="29"/>
      </c>
    </row>
    <row r="284" spans="2:7" ht="12.75">
      <c r="B284" s="11">
        <f t="shared" si="24"/>
      </c>
      <c r="C284" s="17">
        <f t="shared" si="25"/>
      </c>
      <c r="D284" s="17">
        <f t="shared" si="26"/>
      </c>
      <c r="E284" s="17">
        <f t="shared" si="27"/>
      </c>
      <c r="F284" s="17">
        <f t="shared" si="28"/>
      </c>
      <c r="G284" s="18">
        <f t="shared" si="29"/>
      </c>
    </row>
    <row r="285" spans="2:7" ht="12.75">
      <c r="B285" s="11">
        <f t="shared" si="24"/>
      </c>
      <c r="C285" s="17">
        <f t="shared" si="25"/>
      </c>
      <c r="D285" s="17">
        <f t="shared" si="26"/>
      </c>
      <c r="E285" s="17">
        <f t="shared" si="27"/>
      </c>
      <c r="F285" s="17">
        <f t="shared" si="28"/>
      </c>
      <c r="G285" s="18">
        <f t="shared" si="29"/>
      </c>
    </row>
    <row r="286" spans="2:7" ht="12.75">
      <c r="B286" s="11">
        <f t="shared" si="24"/>
      </c>
      <c r="C286" s="17">
        <f t="shared" si="25"/>
      </c>
      <c r="D286" s="17">
        <f t="shared" si="26"/>
      </c>
      <c r="E286" s="17">
        <f t="shared" si="27"/>
      </c>
      <c r="F286" s="17">
        <f t="shared" si="28"/>
      </c>
      <c r="G286" s="18">
        <f t="shared" si="29"/>
      </c>
    </row>
    <row r="287" spans="2:7" ht="12.75">
      <c r="B287" s="11">
        <f t="shared" si="24"/>
      </c>
      <c r="C287" s="17">
        <f t="shared" si="25"/>
      </c>
      <c r="D287" s="17">
        <f t="shared" si="26"/>
      </c>
      <c r="E287" s="17">
        <f t="shared" si="27"/>
      </c>
      <c r="F287" s="17">
        <f t="shared" si="28"/>
      </c>
      <c r="G287" s="18">
        <f t="shared" si="29"/>
      </c>
    </row>
    <row r="288" spans="2:7" ht="12.75">
      <c r="B288" s="11">
        <f t="shared" si="24"/>
      </c>
      <c r="C288" s="17">
        <f t="shared" si="25"/>
      </c>
      <c r="D288" s="17">
        <f t="shared" si="26"/>
      </c>
      <c r="E288" s="17">
        <f t="shared" si="27"/>
      </c>
      <c r="F288" s="17">
        <f t="shared" si="28"/>
      </c>
      <c r="G288" s="18">
        <f t="shared" si="29"/>
      </c>
    </row>
    <row r="289" spans="2:7" ht="12.75">
      <c r="B289" s="11">
        <f t="shared" si="24"/>
      </c>
      <c r="C289" s="17">
        <f t="shared" si="25"/>
      </c>
      <c r="D289" s="17">
        <f t="shared" si="26"/>
      </c>
      <c r="E289" s="17">
        <f t="shared" si="27"/>
      </c>
      <c r="F289" s="17">
        <f t="shared" si="28"/>
      </c>
      <c r="G289" s="18">
        <f t="shared" si="29"/>
      </c>
    </row>
    <row r="290" spans="2:7" ht="12.75">
      <c r="B290" s="11">
        <f t="shared" si="24"/>
      </c>
      <c r="C290" s="17">
        <f t="shared" si="25"/>
      </c>
      <c r="D290" s="17">
        <f t="shared" si="26"/>
      </c>
      <c r="E290" s="17">
        <f t="shared" si="27"/>
      </c>
      <c r="F290" s="17">
        <f t="shared" si="28"/>
      </c>
      <c r="G290" s="18">
        <f t="shared" si="29"/>
      </c>
    </row>
    <row r="291" spans="2:7" ht="12.75">
      <c r="B291" s="11">
        <f t="shared" si="24"/>
      </c>
      <c r="C291" s="17">
        <f t="shared" si="25"/>
      </c>
      <c r="D291" s="17">
        <f t="shared" si="26"/>
      </c>
      <c r="E291" s="17">
        <f t="shared" si="27"/>
      </c>
      <c r="F291" s="17">
        <f t="shared" si="28"/>
      </c>
      <c r="G291" s="18">
        <f t="shared" si="29"/>
      </c>
    </row>
    <row r="292" spans="2:7" ht="12.75">
      <c r="B292" s="11">
        <f t="shared" si="24"/>
      </c>
      <c r="C292" s="17">
        <f t="shared" si="25"/>
      </c>
      <c r="D292" s="17">
        <f t="shared" si="26"/>
      </c>
      <c r="E292" s="17">
        <f t="shared" si="27"/>
      </c>
      <c r="F292" s="17">
        <f t="shared" si="28"/>
      </c>
      <c r="G292" s="18">
        <f t="shared" si="29"/>
      </c>
    </row>
    <row r="293" spans="2:7" ht="12.75">
      <c r="B293" s="11">
        <f t="shared" si="24"/>
      </c>
      <c r="C293" s="17">
        <f t="shared" si="25"/>
      </c>
      <c r="D293" s="17">
        <f t="shared" si="26"/>
      </c>
      <c r="E293" s="17">
        <f t="shared" si="27"/>
      </c>
      <c r="F293" s="17">
        <f t="shared" si="28"/>
      </c>
      <c r="G293" s="18">
        <f t="shared" si="29"/>
      </c>
    </row>
    <row r="294" spans="2:7" ht="12.75">
      <c r="B294" s="11">
        <f t="shared" si="24"/>
      </c>
      <c r="C294" s="17">
        <f t="shared" si="25"/>
      </c>
      <c r="D294" s="17">
        <f t="shared" si="26"/>
      </c>
      <c r="E294" s="17">
        <f t="shared" si="27"/>
      </c>
      <c r="F294" s="17">
        <f t="shared" si="28"/>
      </c>
      <c r="G294" s="18">
        <f t="shared" si="29"/>
      </c>
    </row>
    <row r="295" spans="2:7" ht="12.75">
      <c r="B295" s="11">
        <f t="shared" si="24"/>
      </c>
      <c r="C295" s="17">
        <f t="shared" si="25"/>
      </c>
      <c r="D295" s="17">
        <f t="shared" si="26"/>
      </c>
      <c r="E295" s="17">
        <f t="shared" si="27"/>
      </c>
      <c r="F295" s="17">
        <f t="shared" si="28"/>
      </c>
      <c r="G295" s="18">
        <f t="shared" si="29"/>
      </c>
    </row>
    <row r="296" spans="2:7" ht="12.75">
      <c r="B296" s="11">
        <f t="shared" si="24"/>
      </c>
      <c r="C296" s="17">
        <f t="shared" si="25"/>
      </c>
      <c r="D296" s="17">
        <f t="shared" si="26"/>
      </c>
      <c r="E296" s="17">
        <f t="shared" si="27"/>
      </c>
      <c r="F296" s="17">
        <f t="shared" si="28"/>
      </c>
      <c r="G296" s="18">
        <f t="shared" si="29"/>
      </c>
    </row>
    <row r="297" spans="2:7" ht="12.75">
      <c r="B297" s="11">
        <f t="shared" si="24"/>
      </c>
      <c r="C297" s="17">
        <f t="shared" si="25"/>
      </c>
      <c r="D297" s="17">
        <f t="shared" si="26"/>
      </c>
      <c r="E297" s="17">
        <f t="shared" si="27"/>
      </c>
      <c r="F297" s="17">
        <f t="shared" si="28"/>
      </c>
      <c r="G297" s="18">
        <f t="shared" si="29"/>
      </c>
    </row>
    <row r="298" spans="2:7" ht="12.75">
      <c r="B298" s="11">
        <f t="shared" si="24"/>
      </c>
      <c r="C298" s="17">
        <f t="shared" si="25"/>
      </c>
      <c r="D298" s="17">
        <f t="shared" si="26"/>
      </c>
      <c r="E298" s="17">
        <f t="shared" si="27"/>
      </c>
      <c r="F298" s="17">
        <f t="shared" si="28"/>
      </c>
      <c r="G298" s="18">
        <f t="shared" si="29"/>
      </c>
    </row>
    <row r="299" spans="2:7" ht="12.75">
      <c r="B299" s="11">
        <f t="shared" si="24"/>
      </c>
      <c r="C299" s="17">
        <f t="shared" si="25"/>
      </c>
      <c r="D299" s="17">
        <f t="shared" si="26"/>
      </c>
      <c r="E299" s="17">
        <f t="shared" si="27"/>
      </c>
      <c r="F299" s="17">
        <f t="shared" si="28"/>
      </c>
      <c r="G299" s="18">
        <f t="shared" si="29"/>
      </c>
    </row>
    <row r="300" spans="2:7" ht="12.75">
      <c r="B300" s="11">
        <f t="shared" si="24"/>
      </c>
      <c r="C300" s="17">
        <f t="shared" si="25"/>
      </c>
      <c r="D300" s="17">
        <f t="shared" si="26"/>
      </c>
      <c r="E300" s="17">
        <f t="shared" si="27"/>
      </c>
      <c r="F300" s="17">
        <f t="shared" si="28"/>
      </c>
      <c r="G300" s="18">
        <f t="shared" si="29"/>
      </c>
    </row>
    <row r="301" spans="2:7" ht="12.75">
      <c r="B301" s="11">
        <f t="shared" si="24"/>
      </c>
      <c r="C301" s="17">
        <f t="shared" si="25"/>
      </c>
      <c r="D301" s="17">
        <f t="shared" si="26"/>
      </c>
      <c r="E301" s="17">
        <f t="shared" si="27"/>
      </c>
      <c r="F301" s="17">
        <f t="shared" si="28"/>
      </c>
      <c r="G301" s="18">
        <f t="shared" si="29"/>
      </c>
    </row>
    <row r="302" spans="2:7" ht="12.75">
      <c r="B302" s="11">
        <f t="shared" si="24"/>
      </c>
      <c r="C302" s="17">
        <f t="shared" si="25"/>
      </c>
      <c r="D302" s="17">
        <f t="shared" si="26"/>
      </c>
      <c r="E302" s="17">
        <f t="shared" si="27"/>
      </c>
      <c r="F302" s="17">
        <f t="shared" si="28"/>
      </c>
      <c r="G302" s="18">
        <f t="shared" si="29"/>
      </c>
    </row>
    <row r="303" spans="2:7" ht="12.75">
      <c r="B303" s="11">
        <f t="shared" si="24"/>
      </c>
      <c r="C303" s="17">
        <f t="shared" si="25"/>
      </c>
      <c r="D303" s="17">
        <f t="shared" si="26"/>
      </c>
      <c r="E303" s="17">
        <f t="shared" si="27"/>
      </c>
      <c r="F303" s="17">
        <f t="shared" si="28"/>
      </c>
      <c r="G303" s="18">
        <f t="shared" si="29"/>
      </c>
    </row>
    <row r="304" spans="2:7" ht="12.75">
      <c r="B304" s="11">
        <f t="shared" si="24"/>
      </c>
      <c r="C304" s="17">
        <f t="shared" si="25"/>
      </c>
      <c r="D304" s="17">
        <f t="shared" si="26"/>
      </c>
      <c r="E304" s="17">
        <f t="shared" si="27"/>
      </c>
      <c r="F304" s="17">
        <f t="shared" si="28"/>
      </c>
      <c r="G304" s="18">
        <f t="shared" si="29"/>
      </c>
    </row>
    <row r="305" spans="2:7" ht="12.75">
      <c r="B305" s="11">
        <f t="shared" si="24"/>
      </c>
      <c r="C305" s="17">
        <f t="shared" si="25"/>
      </c>
      <c r="D305" s="17">
        <f t="shared" si="26"/>
      </c>
      <c r="E305" s="17">
        <f t="shared" si="27"/>
      </c>
      <c r="F305" s="17">
        <f t="shared" si="28"/>
      </c>
      <c r="G305" s="18">
        <f t="shared" si="29"/>
      </c>
    </row>
    <row r="306" spans="2:7" ht="12.75">
      <c r="B306" s="11">
        <f t="shared" si="24"/>
      </c>
      <c r="C306" s="17">
        <f t="shared" si="25"/>
      </c>
      <c r="D306" s="17">
        <f t="shared" si="26"/>
      </c>
      <c r="E306" s="17">
        <f t="shared" si="27"/>
      </c>
      <c r="F306" s="17">
        <f t="shared" si="28"/>
      </c>
      <c r="G306" s="18">
        <f t="shared" si="29"/>
      </c>
    </row>
    <row r="307" spans="2:7" ht="12.75">
      <c r="B307" s="11">
        <f t="shared" si="24"/>
      </c>
      <c r="C307" s="17">
        <f t="shared" si="25"/>
      </c>
      <c r="D307" s="17">
        <f t="shared" si="26"/>
      </c>
      <c r="E307" s="17">
        <f t="shared" si="27"/>
      </c>
      <c r="F307" s="17">
        <f t="shared" si="28"/>
      </c>
      <c r="G307" s="18">
        <f t="shared" si="29"/>
      </c>
    </row>
    <row r="308" spans="2:7" ht="12.75">
      <c r="B308" s="11">
        <f t="shared" si="24"/>
      </c>
      <c r="C308" s="17">
        <f t="shared" si="25"/>
      </c>
      <c r="D308" s="17">
        <f t="shared" si="26"/>
      </c>
      <c r="E308" s="17">
        <f t="shared" si="27"/>
      </c>
      <c r="F308" s="17">
        <f t="shared" si="28"/>
      </c>
      <c r="G308" s="18">
        <f t="shared" si="29"/>
      </c>
    </row>
    <row r="309" spans="2:7" ht="12.75">
      <c r="B309" s="11">
        <f t="shared" si="24"/>
      </c>
      <c r="C309" s="17">
        <f t="shared" si="25"/>
      </c>
      <c r="D309" s="17">
        <f t="shared" si="26"/>
      </c>
      <c r="E309" s="17">
        <f t="shared" si="27"/>
      </c>
      <c r="F309" s="17">
        <f t="shared" si="28"/>
      </c>
      <c r="G309" s="18">
        <f t="shared" si="29"/>
      </c>
    </row>
    <row r="310" spans="2:7" ht="12.75">
      <c r="B310" s="11">
        <f t="shared" si="24"/>
      </c>
      <c r="C310" s="17">
        <f t="shared" si="25"/>
      </c>
      <c r="D310" s="17">
        <f t="shared" si="26"/>
      </c>
      <c r="E310" s="17">
        <f t="shared" si="27"/>
      </c>
      <c r="F310" s="17">
        <f t="shared" si="28"/>
      </c>
      <c r="G310" s="18">
        <f t="shared" si="29"/>
      </c>
    </row>
    <row r="311" spans="2:7" ht="12.75">
      <c r="B311" s="11">
        <f t="shared" si="24"/>
      </c>
      <c r="C311" s="17">
        <f t="shared" si="25"/>
      </c>
      <c r="D311" s="17">
        <f t="shared" si="26"/>
      </c>
      <c r="E311" s="17">
        <f t="shared" si="27"/>
      </c>
      <c r="F311" s="17">
        <f t="shared" si="28"/>
      </c>
      <c r="G311" s="18">
        <f t="shared" si="29"/>
      </c>
    </row>
    <row r="312" spans="2:7" ht="12.75">
      <c r="B312" s="11">
        <f t="shared" si="24"/>
      </c>
      <c r="C312" s="17">
        <f t="shared" si="25"/>
      </c>
      <c r="D312" s="17">
        <f t="shared" si="26"/>
      </c>
      <c r="E312" s="17">
        <f t="shared" si="27"/>
      </c>
      <c r="F312" s="17">
        <f t="shared" si="28"/>
      </c>
      <c r="G312" s="18">
        <f t="shared" si="29"/>
      </c>
    </row>
    <row r="313" spans="2:7" ht="12.75">
      <c r="B313" s="11">
        <f t="shared" si="24"/>
      </c>
      <c r="C313" s="17">
        <f t="shared" si="25"/>
      </c>
      <c r="D313" s="17">
        <f t="shared" si="26"/>
      </c>
      <c r="E313" s="17">
        <f t="shared" si="27"/>
      </c>
      <c r="F313" s="17">
        <f t="shared" si="28"/>
      </c>
      <c r="G313" s="18">
        <f t="shared" si="29"/>
      </c>
    </row>
    <row r="314" spans="2:7" ht="12.75">
      <c r="B314" s="11">
        <f t="shared" si="24"/>
      </c>
      <c r="C314" s="17">
        <f t="shared" si="25"/>
      </c>
      <c r="D314" s="17">
        <f t="shared" si="26"/>
      </c>
      <c r="E314" s="17">
        <f t="shared" si="27"/>
      </c>
      <c r="F314" s="17">
        <f t="shared" si="28"/>
      </c>
      <c r="G314" s="18">
        <f t="shared" si="29"/>
      </c>
    </row>
    <row r="315" spans="2:7" ht="12.75">
      <c r="B315" s="11">
        <f t="shared" si="24"/>
      </c>
      <c r="C315" s="17">
        <f t="shared" si="25"/>
      </c>
      <c r="D315" s="17">
        <f t="shared" si="26"/>
      </c>
      <c r="E315" s="17">
        <f t="shared" si="27"/>
      </c>
      <c r="F315" s="17">
        <f t="shared" si="28"/>
      </c>
      <c r="G315" s="18">
        <f t="shared" si="29"/>
      </c>
    </row>
    <row r="316" spans="2:7" ht="12.75">
      <c r="B316" s="11">
        <f t="shared" si="24"/>
      </c>
      <c r="C316" s="17">
        <f t="shared" si="25"/>
      </c>
      <c r="D316" s="17">
        <f t="shared" si="26"/>
      </c>
      <c r="E316" s="17">
        <f t="shared" si="27"/>
      </c>
      <c r="F316" s="17">
        <f t="shared" si="28"/>
      </c>
      <c r="G316" s="18">
        <f t="shared" si="29"/>
      </c>
    </row>
    <row r="317" spans="2:7" ht="12.75">
      <c r="B317" s="11">
        <f t="shared" si="24"/>
      </c>
      <c r="C317" s="17">
        <f t="shared" si="25"/>
      </c>
      <c r="D317" s="17">
        <f t="shared" si="26"/>
      </c>
      <c r="E317" s="17">
        <f t="shared" si="27"/>
      </c>
      <c r="F317" s="17">
        <f t="shared" si="28"/>
      </c>
      <c r="G317" s="18">
        <f t="shared" si="29"/>
      </c>
    </row>
    <row r="318" spans="2:7" ht="12.75">
      <c r="B318" s="11">
        <f t="shared" si="24"/>
      </c>
      <c r="C318" s="17">
        <f t="shared" si="25"/>
      </c>
      <c r="D318" s="17">
        <f t="shared" si="26"/>
      </c>
      <c r="E318" s="17">
        <f t="shared" si="27"/>
      </c>
      <c r="F318" s="17">
        <f t="shared" si="28"/>
      </c>
      <c r="G318" s="18">
        <f t="shared" si="29"/>
      </c>
    </row>
    <row r="319" spans="2:7" ht="12.75">
      <c r="B319" s="11">
        <f t="shared" si="24"/>
      </c>
      <c r="C319" s="17">
        <f t="shared" si="25"/>
      </c>
      <c r="D319" s="17">
        <f t="shared" si="26"/>
      </c>
      <c r="E319" s="17">
        <f t="shared" si="27"/>
      </c>
      <c r="F319" s="17">
        <f t="shared" si="28"/>
      </c>
      <c r="G319" s="18">
        <f t="shared" si="29"/>
      </c>
    </row>
    <row r="320" spans="2:7" ht="12.75">
      <c r="B320" s="11">
        <f t="shared" si="24"/>
      </c>
      <c r="C320" s="17">
        <f t="shared" si="25"/>
      </c>
      <c r="D320" s="17">
        <f t="shared" si="26"/>
      </c>
      <c r="E320" s="17">
        <f t="shared" si="27"/>
      </c>
      <c r="F320" s="17">
        <f t="shared" si="28"/>
      </c>
      <c r="G320" s="18">
        <f t="shared" si="29"/>
      </c>
    </row>
    <row r="321" spans="2:7" ht="12.75">
      <c r="B321" s="11">
        <f t="shared" si="24"/>
      </c>
      <c r="C321" s="17">
        <f t="shared" si="25"/>
      </c>
      <c r="D321" s="17">
        <f t="shared" si="26"/>
      </c>
      <c r="E321" s="17">
        <f t="shared" si="27"/>
      </c>
      <c r="F321" s="17">
        <f t="shared" si="28"/>
      </c>
      <c r="G321" s="18">
        <f t="shared" si="29"/>
      </c>
    </row>
    <row r="322" spans="2:7" ht="12.75">
      <c r="B322" s="11">
        <f t="shared" si="24"/>
      </c>
      <c r="C322" s="17">
        <f t="shared" si="25"/>
      </c>
      <c r="D322" s="17">
        <f t="shared" si="26"/>
      </c>
      <c r="E322" s="17">
        <f t="shared" si="27"/>
      </c>
      <c r="F322" s="17">
        <f t="shared" si="28"/>
      </c>
      <c r="G322" s="18">
        <f t="shared" si="29"/>
      </c>
    </row>
    <row r="323" spans="2:7" ht="12.75">
      <c r="B323" s="11">
        <f t="shared" si="24"/>
      </c>
      <c r="C323" s="17">
        <f t="shared" si="25"/>
      </c>
      <c r="D323" s="17">
        <f t="shared" si="26"/>
      </c>
      <c r="E323" s="17">
        <f t="shared" si="27"/>
      </c>
      <c r="F323" s="17">
        <f t="shared" si="28"/>
      </c>
      <c r="G323" s="18">
        <f t="shared" si="29"/>
      </c>
    </row>
    <row r="324" spans="2:7" ht="12.75">
      <c r="B324" s="11">
        <f t="shared" si="24"/>
      </c>
      <c r="C324" s="17">
        <f t="shared" si="25"/>
      </c>
      <c r="D324" s="17">
        <f t="shared" si="26"/>
      </c>
      <c r="E324" s="17">
        <f t="shared" si="27"/>
      </c>
      <c r="F324" s="17">
        <f t="shared" si="28"/>
      </c>
      <c r="G324" s="18">
        <f t="shared" si="29"/>
      </c>
    </row>
    <row r="325" spans="2:7" ht="12.75">
      <c r="B325" s="11">
        <f t="shared" si="24"/>
      </c>
      <c r="C325" s="17">
        <f t="shared" si="25"/>
      </c>
      <c r="D325" s="17">
        <f t="shared" si="26"/>
      </c>
      <c r="E325" s="17">
        <f t="shared" si="27"/>
      </c>
      <c r="F325" s="17">
        <f t="shared" si="28"/>
      </c>
      <c r="G325" s="18">
        <f t="shared" si="29"/>
      </c>
    </row>
    <row r="326" spans="2:7" ht="12.75">
      <c r="B326" s="11">
        <f t="shared" si="24"/>
      </c>
      <c r="C326" s="17">
        <f t="shared" si="25"/>
      </c>
      <c r="D326" s="17">
        <f t="shared" si="26"/>
      </c>
      <c r="E326" s="17">
        <f t="shared" si="27"/>
      </c>
      <c r="F326" s="17">
        <f t="shared" si="28"/>
      </c>
      <c r="G326" s="18">
        <f t="shared" si="29"/>
      </c>
    </row>
    <row r="327" spans="2:7" ht="12.75">
      <c r="B327" s="11">
        <f t="shared" si="24"/>
      </c>
      <c r="C327" s="17">
        <f t="shared" si="25"/>
      </c>
      <c r="D327" s="17">
        <f t="shared" si="26"/>
      </c>
      <c r="E327" s="17">
        <f t="shared" si="27"/>
      </c>
      <c r="F327" s="17">
        <f t="shared" si="28"/>
      </c>
      <c r="G327" s="18">
        <f t="shared" si="29"/>
      </c>
    </row>
    <row r="328" spans="2:7" ht="12.75">
      <c r="B328" s="11">
        <f t="shared" si="24"/>
      </c>
      <c r="C328" s="17">
        <f t="shared" si="25"/>
      </c>
      <c r="D328" s="17">
        <f t="shared" si="26"/>
      </c>
      <c r="E328" s="17">
        <f t="shared" si="27"/>
      </c>
      <c r="F328" s="17">
        <f t="shared" si="28"/>
      </c>
      <c r="G328" s="18">
        <f t="shared" si="29"/>
      </c>
    </row>
    <row r="329" spans="2:7" ht="12.75">
      <c r="B329" s="11">
        <f t="shared" si="24"/>
      </c>
      <c r="C329" s="17">
        <f t="shared" si="25"/>
      </c>
      <c r="D329" s="17">
        <f t="shared" si="26"/>
      </c>
      <c r="E329" s="17">
        <f t="shared" si="27"/>
      </c>
      <c r="F329" s="17">
        <f t="shared" si="28"/>
      </c>
      <c r="G329" s="18">
        <f t="shared" si="29"/>
      </c>
    </row>
    <row r="330" spans="2:7" ht="12.75">
      <c r="B330" s="11">
        <f t="shared" si="24"/>
      </c>
      <c r="C330" s="17">
        <f t="shared" si="25"/>
      </c>
      <c r="D330" s="17">
        <f t="shared" si="26"/>
      </c>
      <c r="E330" s="17">
        <f t="shared" si="27"/>
      </c>
      <c r="F330" s="17">
        <f t="shared" si="28"/>
      </c>
      <c r="G330" s="18">
        <f t="shared" si="29"/>
      </c>
    </row>
    <row r="331" spans="2:7" ht="12.75">
      <c r="B331" s="11">
        <f t="shared" si="24"/>
      </c>
      <c r="C331" s="17">
        <f t="shared" si="25"/>
      </c>
      <c r="D331" s="17">
        <f t="shared" si="26"/>
      </c>
      <c r="E331" s="17">
        <f t="shared" si="27"/>
      </c>
      <c r="F331" s="17">
        <f t="shared" si="28"/>
      </c>
      <c r="G331" s="18">
        <f t="shared" si="29"/>
      </c>
    </row>
    <row r="332" spans="2:7" ht="12.75">
      <c r="B332" s="11">
        <f t="shared" si="24"/>
      </c>
      <c r="C332" s="17">
        <f t="shared" si="25"/>
      </c>
      <c r="D332" s="17">
        <f t="shared" si="26"/>
      </c>
      <c r="E332" s="17">
        <f t="shared" si="27"/>
      </c>
      <c r="F332" s="17">
        <f t="shared" si="28"/>
      </c>
      <c r="G332" s="18">
        <f t="shared" si="29"/>
      </c>
    </row>
    <row r="333" spans="2:7" ht="12.75">
      <c r="B333" s="11">
        <f t="shared" si="24"/>
      </c>
      <c r="C333" s="17">
        <f t="shared" si="25"/>
      </c>
      <c r="D333" s="17">
        <f t="shared" si="26"/>
      </c>
      <c r="E333" s="17">
        <f t="shared" si="27"/>
      </c>
      <c r="F333" s="17">
        <f t="shared" si="28"/>
      </c>
      <c r="G333" s="18">
        <f t="shared" si="29"/>
      </c>
    </row>
    <row r="334" spans="2:7" ht="12.75">
      <c r="B334" s="11">
        <f t="shared" si="24"/>
      </c>
      <c r="C334" s="17">
        <f t="shared" si="25"/>
      </c>
      <c r="D334" s="17">
        <f t="shared" si="26"/>
      </c>
      <c r="E334" s="17">
        <f t="shared" si="27"/>
      </c>
      <c r="F334" s="17">
        <f t="shared" si="28"/>
      </c>
      <c r="G334" s="18">
        <f t="shared" si="29"/>
      </c>
    </row>
    <row r="335" spans="2:7" ht="12.75">
      <c r="B335" s="11">
        <f t="shared" si="24"/>
      </c>
      <c r="C335" s="17">
        <f t="shared" si="25"/>
      </c>
      <c r="D335" s="17">
        <f t="shared" si="26"/>
      </c>
      <c r="E335" s="17">
        <f t="shared" si="27"/>
      </c>
      <c r="F335" s="17">
        <f t="shared" si="28"/>
      </c>
      <c r="G335" s="18">
        <f t="shared" si="29"/>
      </c>
    </row>
    <row r="336" spans="2:7" ht="12.75">
      <c r="B336" s="11">
        <f aca="true" t="shared" si="30" ref="B336:B375">IF(((ROW()-nSkip)&lt;=$G$9),(ROW()-nSkip),"")</f>
      </c>
      <c r="C336" s="17">
        <f t="shared" si="25"/>
      </c>
      <c r="D336" s="17">
        <f t="shared" si="26"/>
      </c>
      <c r="E336" s="17">
        <f t="shared" si="27"/>
      </c>
      <c r="F336" s="17">
        <f t="shared" si="28"/>
      </c>
      <c r="G336" s="18">
        <f t="shared" si="29"/>
      </c>
    </row>
    <row r="337" spans="2:7" ht="12.75">
      <c r="B337" s="11">
        <f t="shared" si="30"/>
      </c>
      <c r="C337" s="17">
        <f aca="true" t="shared" si="31" ref="C337:C375">IF((B337&lt;=$G$9),-PMT(($G$5/$G$8),$G$9,$G$4),"")</f>
      </c>
      <c r="D337" s="17">
        <f aca="true" t="shared" si="32" ref="D337:D375">IF(((ROW()-nSkip)&lt;=$G$9),-PPMT(($G$5/$G$8),B337,$G$9,$G$4),"")</f>
      </c>
      <c r="E337" s="17">
        <f aca="true" t="shared" si="33" ref="E337:E375">IF(((ROW()-nSkip)&lt;=$G$9),-IPMT(($G$5/$G$8),B337,$G$9,$G$4),"")</f>
      </c>
      <c r="F337" s="17">
        <f aca="true" t="shared" si="34" ref="F337:F375">IF(((ROW()-nSkip)&lt;=$G$9),(E337+F336),"")</f>
      </c>
      <c r="G337" s="18">
        <f aca="true" t="shared" si="35" ref="G337:G375">IF(((ROW()-nSkip)&lt;=$G$9),(G336-D337),"")</f>
      </c>
    </row>
    <row r="338" spans="2:7" ht="12.75">
      <c r="B338" s="11">
        <f t="shared" si="30"/>
      </c>
      <c r="C338" s="17">
        <f t="shared" si="31"/>
      </c>
      <c r="D338" s="17">
        <f t="shared" si="32"/>
      </c>
      <c r="E338" s="17">
        <f t="shared" si="33"/>
      </c>
      <c r="F338" s="17">
        <f t="shared" si="34"/>
      </c>
      <c r="G338" s="18">
        <f t="shared" si="35"/>
      </c>
    </row>
    <row r="339" spans="2:7" ht="12.75">
      <c r="B339" s="11">
        <f t="shared" si="30"/>
      </c>
      <c r="C339" s="17">
        <f t="shared" si="31"/>
      </c>
      <c r="D339" s="17">
        <f t="shared" si="32"/>
      </c>
      <c r="E339" s="17">
        <f t="shared" si="33"/>
      </c>
      <c r="F339" s="17">
        <f t="shared" si="34"/>
      </c>
      <c r="G339" s="18">
        <f t="shared" si="35"/>
      </c>
    </row>
    <row r="340" spans="2:7" ht="12.75">
      <c r="B340" s="11">
        <f t="shared" si="30"/>
      </c>
      <c r="C340" s="17">
        <f t="shared" si="31"/>
      </c>
      <c r="D340" s="17">
        <f t="shared" si="32"/>
      </c>
      <c r="E340" s="17">
        <f t="shared" si="33"/>
      </c>
      <c r="F340" s="17">
        <f t="shared" si="34"/>
      </c>
      <c r="G340" s="18">
        <f t="shared" si="35"/>
      </c>
    </row>
    <row r="341" spans="2:7" ht="12.75">
      <c r="B341" s="11">
        <f t="shared" si="30"/>
      </c>
      <c r="C341" s="17">
        <f t="shared" si="31"/>
      </c>
      <c r="D341" s="17">
        <f t="shared" si="32"/>
      </c>
      <c r="E341" s="17">
        <f t="shared" si="33"/>
      </c>
      <c r="F341" s="17">
        <f t="shared" si="34"/>
      </c>
      <c r="G341" s="18">
        <f t="shared" si="35"/>
      </c>
    </row>
    <row r="342" spans="2:7" ht="12.75">
      <c r="B342" s="11">
        <f t="shared" si="30"/>
      </c>
      <c r="C342" s="17">
        <f t="shared" si="31"/>
      </c>
      <c r="D342" s="17">
        <f t="shared" si="32"/>
      </c>
      <c r="E342" s="17">
        <f t="shared" si="33"/>
      </c>
      <c r="F342" s="17">
        <f t="shared" si="34"/>
      </c>
      <c r="G342" s="18">
        <f t="shared" si="35"/>
      </c>
    </row>
    <row r="343" spans="2:7" ht="12.75">
      <c r="B343" s="11">
        <f t="shared" si="30"/>
      </c>
      <c r="C343" s="17">
        <f t="shared" si="31"/>
      </c>
      <c r="D343" s="17">
        <f t="shared" si="32"/>
      </c>
      <c r="E343" s="17">
        <f t="shared" si="33"/>
      </c>
      <c r="F343" s="17">
        <f t="shared" si="34"/>
      </c>
      <c r="G343" s="18">
        <f t="shared" si="35"/>
      </c>
    </row>
    <row r="344" spans="2:7" ht="12.75">
      <c r="B344" s="11">
        <f t="shared" si="30"/>
      </c>
      <c r="C344" s="17">
        <f t="shared" si="31"/>
      </c>
      <c r="D344" s="17">
        <f t="shared" si="32"/>
      </c>
      <c r="E344" s="17">
        <f t="shared" si="33"/>
      </c>
      <c r="F344" s="17">
        <f t="shared" si="34"/>
      </c>
      <c r="G344" s="18">
        <f t="shared" si="35"/>
      </c>
    </row>
    <row r="345" spans="2:7" ht="12.75">
      <c r="B345" s="11">
        <f t="shared" si="30"/>
      </c>
      <c r="C345" s="17">
        <f t="shared" si="31"/>
      </c>
      <c r="D345" s="17">
        <f t="shared" si="32"/>
      </c>
      <c r="E345" s="17">
        <f t="shared" si="33"/>
      </c>
      <c r="F345" s="17">
        <f t="shared" si="34"/>
      </c>
      <c r="G345" s="18">
        <f t="shared" si="35"/>
      </c>
    </row>
    <row r="346" spans="2:7" ht="12.75">
      <c r="B346" s="11">
        <f t="shared" si="30"/>
      </c>
      <c r="C346" s="17">
        <f t="shared" si="31"/>
      </c>
      <c r="D346" s="17">
        <f t="shared" si="32"/>
      </c>
      <c r="E346" s="17">
        <f t="shared" si="33"/>
      </c>
      <c r="F346" s="17">
        <f t="shared" si="34"/>
      </c>
      <c r="G346" s="18">
        <f t="shared" si="35"/>
      </c>
    </row>
    <row r="347" spans="2:7" ht="12.75">
      <c r="B347" s="11">
        <f t="shared" si="30"/>
      </c>
      <c r="C347" s="17">
        <f t="shared" si="31"/>
      </c>
      <c r="D347" s="17">
        <f t="shared" si="32"/>
      </c>
      <c r="E347" s="17">
        <f t="shared" si="33"/>
      </c>
      <c r="F347" s="17">
        <f t="shared" si="34"/>
      </c>
      <c r="G347" s="18">
        <f t="shared" si="35"/>
      </c>
    </row>
    <row r="348" spans="2:7" ht="12.75">
      <c r="B348" s="11">
        <f t="shared" si="30"/>
      </c>
      <c r="C348" s="17">
        <f t="shared" si="31"/>
      </c>
      <c r="D348" s="17">
        <f t="shared" si="32"/>
      </c>
      <c r="E348" s="17">
        <f t="shared" si="33"/>
      </c>
      <c r="F348" s="17">
        <f t="shared" si="34"/>
      </c>
      <c r="G348" s="18">
        <f t="shared" si="35"/>
      </c>
    </row>
    <row r="349" spans="2:7" ht="12.75">
      <c r="B349" s="11">
        <f t="shared" si="30"/>
      </c>
      <c r="C349" s="17">
        <f t="shared" si="31"/>
      </c>
      <c r="D349" s="17">
        <f t="shared" si="32"/>
      </c>
      <c r="E349" s="17">
        <f t="shared" si="33"/>
      </c>
      <c r="F349" s="17">
        <f t="shared" si="34"/>
      </c>
      <c r="G349" s="18">
        <f t="shared" si="35"/>
      </c>
    </row>
    <row r="350" spans="2:7" ht="12.75">
      <c r="B350" s="11">
        <f t="shared" si="30"/>
      </c>
      <c r="C350" s="17">
        <f t="shared" si="31"/>
      </c>
      <c r="D350" s="17">
        <f t="shared" si="32"/>
      </c>
      <c r="E350" s="17">
        <f t="shared" si="33"/>
      </c>
      <c r="F350" s="17">
        <f t="shared" si="34"/>
      </c>
      <c r="G350" s="18">
        <f t="shared" si="35"/>
      </c>
    </row>
    <row r="351" spans="2:7" ht="12.75">
      <c r="B351" s="11">
        <f t="shared" si="30"/>
      </c>
      <c r="C351" s="17">
        <f t="shared" si="31"/>
      </c>
      <c r="D351" s="17">
        <f t="shared" si="32"/>
      </c>
      <c r="E351" s="17">
        <f t="shared" si="33"/>
      </c>
      <c r="F351" s="17">
        <f t="shared" si="34"/>
      </c>
      <c r="G351" s="18">
        <f t="shared" si="35"/>
      </c>
    </row>
    <row r="352" spans="2:7" ht="12.75">
      <c r="B352" s="11">
        <f t="shared" si="30"/>
      </c>
      <c r="C352" s="17">
        <f t="shared" si="31"/>
      </c>
      <c r="D352" s="17">
        <f t="shared" si="32"/>
      </c>
      <c r="E352" s="17">
        <f t="shared" si="33"/>
      </c>
      <c r="F352" s="17">
        <f t="shared" si="34"/>
      </c>
      <c r="G352" s="18">
        <f t="shared" si="35"/>
      </c>
    </row>
    <row r="353" spans="2:7" ht="12.75">
      <c r="B353" s="11">
        <f t="shared" si="30"/>
      </c>
      <c r="C353" s="17">
        <f t="shared" si="31"/>
      </c>
      <c r="D353" s="17">
        <f t="shared" si="32"/>
      </c>
      <c r="E353" s="17">
        <f t="shared" si="33"/>
      </c>
      <c r="F353" s="17">
        <f t="shared" si="34"/>
      </c>
      <c r="G353" s="18">
        <f t="shared" si="35"/>
      </c>
    </row>
    <row r="354" spans="2:7" ht="12.75">
      <c r="B354" s="11">
        <f t="shared" si="30"/>
      </c>
      <c r="C354" s="17">
        <f t="shared" si="31"/>
      </c>
      <c r="D354" s="17">
        <f t="shared" si="32"/>
      </c>
      <c r="E354" s="17">
        <f t="shared" si="33"/>
      </c>
      <c r="F354" s="17">
        <f t="shared" si="34"/>
      </c>
      <c r="G354" s="18">
        <f t="shared" si="35"/>
      </c>
    </row>
    <row r="355" spans="2:7" ht="12.75">
      <c r="B355" s="11">
        <f t="shared" si="30"/>
      </c>
      <c r="C355" s="17">
        <f t="shared" si="31"/>
      </c>
      <c r="D355" s="17">
        <f t="shared" si="32"/>
      </c>
      <c r="E355" s="17">
        <f t="shared" si="33"/>
      </c>
      <c r="F355" s="17">
        <f t="shared" si="34"/>
      </c>
      <c r="G355" s="18">
        <f t="shared" si="35"/>
      </c>
    </row>
    <row r="356" spans="2:7" ht="12.75">
      <c r="B356" s="11">
        <f t="shared" si="30"/>
      </c>
      <c r="C356" s="17">
        <f t="shared" si="31"/>
      </c>
      <c r="D356" s="17">
        <f t="shared" si="32"/>
      </c>
      <c r="E356" s="17">
        <f t="shared" si="33"/>
      </c>
      <c r="F356" s="17">
        <f t="shared" si="34"/>
      </c>
      <c r="G356" s="18">
        <f t="shared" si="35"/>
      </c>
    </row>
    <row r="357" spans="2:7" ht="12.75">
      <c r="B357" s="11">
        <f t="shared" si="30"/>
      </c>
      <c r="C357" s="17">
        <f t="shared" si="31"/>
      </c>
      <c r="D357" s="17">
        <f t="shared" si="32"/>
      </c>
      <c r="E357" s="17">
        <f t="shared" si="33"/>
      </c>
      <c r="F357" s="17">
        <f t="shared" si="34"/>
      </c>
      <c r="G357" s="18">
        <f t="shared" si="35"/>
      </c>
    </row>
    <row r="358" spans="2:7" ht="12.75">
      <c r="B358" s="11">
        <f t="shared" si="30"/>
      </c>
      <c r="C358" s="17">
        <f t="shared" si="31"/>
      </c>
      <c r="D358" s="17">
        <f t="shared" si="32"/>
      </c>
      <c r="E358" s="17">
        <f t="shared" si="33"/>
      </c>
      <c r="F358" s="17">
        <f t="shared" si="34"/>
      </c>
      <c r="G358" s="18">
        <f t="shared" si="35"/>
      </c>
    </row>
    <row r="359" spans="2:7" ht="12.75">
      <c r="B359" s="11">
        <f t="shared" si="30"/>
      </c>
      <c r="C359" s="17">
        <f t="shared" si="31"/>
      </c>
      <c r="D359" s="17">
        <f t="shared" si="32"/>
      </c>
      <c r="E359" s="17">
        <f t="shared" si="33"/>
      </c>
      <c r="F359" s="17">
        <f t="shared" si="34"/>
      </c>
      <c r="G359" s="18">
        <f t="shared" si="35"/>
      </c>
    </row>
    <row r="360" spans="2:7" ht="12.75">
      <c r="B360" s="11">
        <f t="shared" si="30"/>
      </c>
      <c r="C360" s="17">
        <f t="shared" si="31"/>
      </c>
      <c r="D360" s="17">
        <f t="shared" si="32"/>
      </c>
      <c r="E360" s="17">
        <f t="shared" si="33"/>
      </c>
      <c r="F360" s="17">
        <f t="shared" si="34"/>
      </c>
      <c r="G360" s="18">
        <f t="shared" si="35"/>
      </c>
    </row>
    <row r="361" spans="2:7" ht="12.75">
      <c r="B361" s="11">
        <f t="shared" si="30"/>
      </c>
      <c r="C361" s="17">
        <f t="shared" si="31"/>
      </c>
      <c r="D361" s="17">
        <f t="shared" si="32"/>
      </c>
      <c r="E361" s="17">
        <f t="shared" si="33"/>
      </c>
      <c r="F361" s="17">
        <f t="shared" si="34"/>
      </c>
      <c r="G361" s="18">
        <f t="shared" si="35"/>
      </c>
    </row>
    <row r="362" spans="2:7" ht="12.75">
      <c r="B362" s="11">
        <f t="shared" si="30"/>
      </c>
      <c r="C362" s="17">
        <f t="shared" si="31"/>
      </c>
      <c r="D362" s="17">
        <f t="shared" si="32"/>
      </c>
      <c r="E362" s="17">
        <f t="shared" si="33"/>
      </c>
      <c r="F362" s="17">
        <f t="shared" si="34"/>
      </c>
      <c r="G362" s="18">
        <f t="shared" si="35"/>
      </c>
    </row>
    <row r="363" spans="2:7" ht="12.75">
      <c r="B363" s="11">
        <f t="shared" si="30"/>
      </c>
      <c r="C363" s="17">
        <f t="shared" si="31"/>
      </c>
      <c r="D363" s="17">
        <f t="shared" si="32"/>
      </c>
      <c r="E363" s="17">
        <f t="shared" si="33"/>
      </c>
      <c r="F363" s="17">
        <f t="shared" si="34"/>
      </c>
      <c r="G363" s="18">
        <f t="shared" si="35"/>
      </c>
    </row>
    <row r="364" spans="2:7" ht="12.75">
      <c r="B364" s="11">
        <f t="shared" si="30"/>
      </c>
      <c r="C364" s="17">
        <f t="shared" si="31"/>
      </c>
      <c r="D364" s="17">
        <f t="shared" si="32"/>
      </c>
      <c r="E364" s="17">
        <f t="shared" si="33"/>
      </c>
      <c r="F364" s="17">
        <f t="shared" si="34"/>
      </c>
      <c r="G364" s="18">
        <f t="shared" si="35"/>
      </c>
    </row>
    <row r="365" spans="2:7" ht="12.75">
      <c r="B365" s="11">
        <f t="shared" si="30"/>
      </c>
      <c r="C365" s="17">
        <f t="shared" si="31"/>
      </c>
      <c r="D365" s="17">
        <f t="shared" si="32"/>
      </c>
      <c r="E365" s="17">
        <f t="shared" si="33"/>
      </c>
      <c r="F365" s="17">
        <f t="shared" si="34"/>
      </c>
      <c r="G365" s="18">
        <f t="shared" si="35"/>
      </c>
    </row>
    <row r="366" spans="2:7" ht="12.75">
      <c r="B366" s="11">
        <f t="shared" si="30"/>
      </c>
      <c r="C366" s="17">
        <f t="shared" si="31"/>
      </c>
      <c r="D366" s="17">
        <f t="shared" si="32"/>
      </c>
      <c r="E366" s="17">
        <f t="shared" si="33"/>
      </c>
      <c r="F366" s="17">
        <f t="shared" si="34"/>
      </c>
      <c r="G366" s="18">
        <f t="shared" si="35"/>
      </c>
    </row>
    <row r="367" spans="2:7" ht="12.75">
      <c r="B367" s="11">
        <f t="shared" si="30"/>
      </c>
      <c r="C367" s="17">
        <f t="shared" si="31"/>
      </c>
      <c r="D367" s="17">
        <f t="shared" si="32"/>
      </c>
      <c r="E367" s="17">
        <f t="shared" si="33"/>
      </c>
      <c r="F367" s="17">
        <f t="shared" si="34"/>
      </c>
      <c r="G367" s="18">
        <f t="shared" si="35"/>
      </c>
    </row>
    <row r="368" spans="2:7" ht="12.75">
      <c r="B368" s="11">
        <f t="shared" si="30"/>
      </c>
      <c r="C368" s="17">
        <f t="shared" si="31"/>
      </c>
      <c r="D368" s="17">
        <f t="shared" si="32"/>
      </c>
      <c r="E368" s="17">
        <f t="shared" si="33"/>
      </c>
      <c r="F368" s="17">
        <f t="shared" si="34"/>
      </c>
      <c r="G368" s="18">
        <f t="shared" si="35"/>
      </c>
    </row>
    <row r="369" spans="2:7" ht="12.75">
      <c r="B369" s="11">
        <f t="shared" si="30"/>
      </c>
      <c r="C369" s="17">
        <f t="shared" si="31"/>
      </c>
      <c r="D369" s="17">
        <f t="shared" si="32"/>
      </c>
      <c r="E369" s="17">
        <f t="shared" si="33"/>
      </c>
      <c r="F369" s="17">
        <f t="shared" si="34"/>
      </c>
      <c r="G369" s="18">
        <f t="shared" si="35"/>
      </c>
    </row>
    <row r="370" spans="2:7" ht="12.75">
      <c r="B370" s="11">
        <f t="shared" si="30"/>
      </c>
      <c r="C370" s="17">
        <f t="shared" si="31"/>
      </c>
      <c r="D370" s="17">
        <f t="shared" si="32"/>
      </c>
      <c r="E370" s="17">
        <f t="shared" si="33"/>
      </c>
      <c r="F370" s="17">
        <f t="shared" si="34"/>
      </c>
      <c r="G370" s="18">
        <f t="shared" si="35"/>
      </c>
    </row>
    <row r="371" spans="2:7" ht="12.75">
      <c r="B371" s="11">
        <f t="shared" si="30"/>
      </c>
      <c r="C371" s="17">
        <f t="shared" si="31"/>
      </c>
      <c r="D371" s="17">
        <f t="shared" si="32"/>
      </c>
      <c r="E371" s="17">
        <f t="shared" si="33"/>
      </c>
      <c r="F371" s="17">
        <f t="shared" si="34"/>
      </c>
      <c r="G371" s="18">
        <f t="shared" si="35"/>
      </c>
    </row>
    <row r="372" spans="2:7" ht="12.75">
      <c r="B372" s="11">
        <f t="shared" si="30"/>
      </c>
      <c r="C372" s="17">
        <f t="shared" si="31"/>
      </c>
      <c r="D372" s="17">
        <f t="shared" si="32"/>
      </c>
      <c r="E372" s="17">
        <f t="shared" si="33"/>
      </c>
      <c r="F372" s="17">
        <f t="shared" si="34"/>
      </c>
      <c r="G372" s="18">
        <f t="shared" si="35"/>
      </c>
    </row>
    <row r="373" spans="2:7" ht="12.75">
      <c r="B373" s="11">
        <f t="shared" si="30"/>
      </c>
      <c r="C373" s="17">
        <f t="shared" si="31"/>
      </c>
      <c r="D373" s="17">
        <f t="shared" si="32"/>
      </c>
      <c r="E373" s="17">
        <f t="shared" si="33"/>
      </c>
      <c r="F373" s="17">
        <f t="shared" si="34"/>
      </c>
      <c r="G373" s="18">
        <f t="shared" si="35"/>
      </c>
    </row>
    <row r="374" spans="2:7" ht="12.75">
      <c r="B374" s="11">
        <f t="shared" si="30"/>
      </c>
      <c r="C374" s="17">
        <f t="shared" si="31"/>
      </c>
      <c r="D374" s="17">
        <f t="shared" si="32"/>
      </c>
      <c r="E374" s="17">
        <f t="shared" si="33"/>
      </c>
      <c r="F374" s="17">
        <f t="shared" si="34"/>
      </c>
      <c r="G374" s="18">
        <f t="shared" si="35"/>
      </c>
    </row>
    <row r="375" spans="2:7" ht="13.5" thickBot="1">
      <c r="B375" s="12">
        <f t="shared" si="30"/>
      </c>
      <c r="C375" s="19">
        <f t="shared" si="31"/>
      </c>
      <c r="D375" s="19">
        <f t="shared" si="32"/>
      </c>
      <c r="E375" s="19">
        <f t="shared" si="33"/>
      </c>
      <c r="F375" s="19">
        <f t="shared" si="34"/>
      </c>
      <c r="G375" s="20">
        <f t="shared" si="35"/>
      </c>
    </row>
    <row r="376" ht="12.75"/>
  </sheetData>
  <sheetProtection sheet="1" objects="1" scenarios="1"/>
  <mergeCells count="12">
    <mergeCell ref="E12:F12"/>
    <mergeCell ref="E13:F13"/>
    <mergeCell ref="A2:H2"/>
    <mergeCell ref="B4:D13"/>
    <mergeCell ref="E4:F4"/>
    <mergeCell ref="E5:F5"/>
    <mergeCell ref="E6:F6"/>
    <mergeCell ref="E7:F7"/>
    <mergeCell ref="E8:F8"/>
    <mergeCell ref="E9:F9"/>
    <mergeCell ref="E10:F10"/>
    <mergeCell ref="E11:F11"/>
  </mergeCells>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H375"/>
  <sheetViews>
    <sheetView zoomScalePageLayoutView="0" workbookViewId="0" topLeftCell="A1">
      <selection activeCell="H10" sqref="H10"/>
    </sheetView>
  </sheetViews>
  <sheetFormatPr defaultColWidth="0" defaultRowHeight="0" customHeight="1" zeroHeight="1"/>
  <cols>
    <col min="1" max="1" width="0.875" style="1" customWidth="1"/>
    <col min="2" max="2" width="8.125" style="2" customWidth="1"/>
    <col min="3" max="7" width="11.875" style="1" customWidth="1"/>
    <col min="8" max="8" width="13.125" style="2" customWidth="1"/>
    <col min="9" max="16384" width="0" style="1" hidden="1" customWidth="1"/>
  </cols>
  <sheetData>
    <row r="1" ht="0.75" customHeight="1">
      <c r="H1" s="115" t="s">
        <v>68</v>
      </c>
    </row>
    <row r="2" spans="1:8" ht="27">
      <c r="A2" s="177" t="s">
        <v>69</v>
      </c>
      <c r="B2" s="178"/>
      <c r="C2" s="178"/>
      <c r="D2" s="178"/>
      <c r="E2" s="178"/>
      <c r="F2" s="178"/>
      <c r="G2" s="178"/>
      <c r="H2" s="178"/>
    </row>
    <row r="3" spans="3:7" ht="13.5" thickBot="1">
      <c r="C3" s="2"/>
      <c r="E3" s="2"/>
      <c r="F3" s="2"/>
      <c r="G3" s="2"/>
    </row>
    <row r="4" spans="2:7" ht="12.75">
      <c r="B4" s="179" t="s">
        <v>71</v>
      </c>
      <c r="C4" s="180"/>
      <c r="D4" s="180"/>
      <c r="E4" s="181" t="s">
        <v>72</v>
      </c>
      <c r="F4" s="182"/>
      <c r="G4" s="13">
        <v>0</v>
      </c>
    </row>
    <row r="5" spans="2:7" ht="13.5" thickBot="1">
      <c r="B5" s="180"/>
      <c r="C5" s="180"/>
      <c r="D5" s="180"/>
      <c r="E5" s="183" t="s">
        <v>73</v>
      </c>
      <c r="F5" s="184"/>
      <c r="G5" s="3">
        <v>0</v>
      </c>
    </row>
    <row r="6" spans="2:7" ht="13.5" thickBot="1">
      <c r="B6" s="180"/>
      <c r="C6" s="180"/>
      <c r="D6" s="180"/>
      <c r="E6" s="185"/>
      <c r="F6" s="186"/>
      <c r="G6" s="4"/>
    </row>
    <row r="7" spans="2:7" ht="12.75">
      <c r="B7" s="180"/>
      <c r="C7" s="180"/>
      <c r="D7" s="180"/>
      <c r="E7" s="181" t="s">
        <v>74</v>
      </c>
      <c r="F7" s="182"/>
      <c r="G7" s="5">
        <v>3</v>
      </c>
    </row>
    <row r="8" spans="2:7" ht="12.75" customHeight="1">
      <c r="B8" s="180"/>
      <c r="C8" s="180"/>
      <c r="D8" s="180"/>
      <c r="E8" s="187" t="s">
        <v>75</v>
      </c>
      <c r="F8" s="188"/>
      <c r="G8" s="6">
        <v>12</v>
      </c>
    </row>
    <row r="9" spans="2:7" ht="13.5" thickBot="1">
      <c r="B9" s="180"/>
      <c r="C9" s="180"/>
      <c r="D9" s="180"/>
      <c r="E9" s="183" t="s">
        <v>76</v>
      </c>
      <c r="F9" s="184"/>
      <c r="G9" s="7">
        <f>G7*G8</f>
        <v>36</v>
      </c>
    </row>
    <row r="10" spans="2:7" ht="13.5" thickBot="1">
      <c r="B10" s="180"/>
      <c r="C10" s="180"/>
      <c r="D10" s="180"/>
      <c r="E10" s="185"/>
      <c r="F10" s="186"/>
      <c r="G10" s="4"/>
    </row>
    <row r="11" spans="2:7" ht="12.75">
      <c r="B11" s="180"/>
      <c r="C11" s="180"/>
      <c r="D11" s="180"/>
      <c r="E11" s="181" t="s">
        <v>77</v>
      </c>
      <c r="F11" s="182"/>
      <c r="G11" s="14">
        <f>-PMT((G5/G8),G9,G4)</f>
        <v>0</v>
      </c>
    </row>
    <row r="12" spans="2:7" ht="12.75">
      <c r="B12" s="180"/>
      <c r="C12" s="180"/>
      <c r="D12" s="180"/>
      <c r="E12" s="187" t="s">
        <v>78</v>
      </c>
      <c r="F12" s="188"/>
      <c r="G12" s="15">
        <f>G13-G4</f>
        <v>0</v>
      </c>
    </row>
    <row r="13" spans="2:7" ht="19.5" customHeight="1" thickBot="1">
      <c r="B13" s="180"/>
      <c r="C13" s="180"/>
      <c r="D13" s="180"/>
      <c r="E13" s="183" t="s">
        <v>39</v>
      </c>
      <c r="F13" s="184"/>
      <c r="G13" s="16">
        <f>G11*G9</f>
        <v>0</v>
      </c>
    </row>
    <row r="14" ht="12.75" customHeight="1" thickBot="1"/>
    <row r="15" spans="2:7" ht="33" customHeight="1">
      <c r="B15" s="8" t="s">
        <v>55</v>
      </c>
      <c r="C15" s="9" t="s">
        <v>56</v>
      </c>
      <c r="D15" s="9" t="s">
        <v>57</v>
      </c>
      <c r="E15" s="9" t="s">
        <v>58</v>
      </c>
      <c r="F15" s="9" t="s">
        <v>59</v>
      </c>
      <c r="G15" s="10" t="s">
        <v>60</v>
      </c>
    </row>
    <row r="16" spans="2:8" ht="12" customHeight="1">
      <c r="B16" s="11">
        <f aca="true" t="shared" si="0" ref="B16:B79">IF(((ROW()-nSkip)&lt;=$G$9),(ROW()-nSkip),"")</f>
        <v>1</v>
      </c>
      <c r="C16" s="17">
        <f>IF((B16&lt;=$G$9),-PMT(($G$5/$G$8),$G$9,$G$4),"")</f>
        <v>0</v>
      </c>
      <c r="D16" s="17">
        <f>IF(((ROW()-nSkip)&lt;=$G$9),-PPMT(($G$5/$G$8),B16,$G$9,$G$4),"")</f>
        <v>0</v>
      </c>
      <c r="E16" s="17">
        <f>IF(((ROW()-nSkip)&lt;=$G$9),-IPMT(($G$5/$G$8),B16,$G$9,$G$4),"")</f>
        <v>0</v>
      </c>
      <c r="F16" s="17">
        <f>IF(((ROW()-nSkip)&lt;=$G$9),E16,"")</f>
        <v>0</v>
      </c>
      <c r="G16" s="18">
        <f>IF(((ROW()-nSkip)&lt;=$G$9),(G4-D16),"")</f>
        <v>0</v>
      </c>
      <c r="H16" s="117" t="s">
        <v>31</v>
      </c>
    </row>
    <row r="17" spans="2:8" ht="12" customHeight="1">
      <c r="B17" s="11">
        <f t="shared" si="0"/>
        <v>2</v>
      </c>
      <c r="C17" s="17">
        <f aca="true" t="shared" si="1" ref="C17:C80">IF((B17&lt;=$G$9),-PMT(($G$5/$G$8),$G$9,$G$4),"")</f>
        <v>0</v>
      </c>
      <c r="D17" s="17">
        <f aca="true" t="shared" si="2" ref="D17:D80">IF(((ROW()-nSkip)&lt;=$G$9),-PPMT(($G$5/$G$8),B17,$G$9,$G$4),"")</f>
        <v>0</v>
      </c>
      <c r="E17" s="17">
        <f aca="true" t="shared" si="3" ref="E17:E80">IF(((ROW()-nSkip)&lt;=$G$9),-IPMT(($G$5/$G$8),B17,$G$9,$G$4),"")</f>
        <v>0</v>
      </c>
      <c r="F17" s="17">
        <f aca="true" t="shared" si="4" ref="F17:F80">IF(((ROW()-nSkip)&lt;=$G$9),(E17+F16),"")</f>
        <v>0</v>
      </c>
      <c r="G17" s="18">
        <f aca="true" t="shared" si="5" ref="G17:G80">IF(((ROW()-nSkip)&lt;=$G$9),(G16-D17),"")</f>
        <v>0</v>
      </c>
      <c r="H17" s="116">
        <f>SUM(D16:D27)</f>
        <v>0</v>
      </c>
    </row>
    <row r="18" spans="2:8" ht="12" customHeight="1">
      <c r="B18" s="11">
        <f t="shared" si="0"/>
        <v>3</v>
      </c>
      <c r="C18" s="17">
        <f t="shared" si="1"/>
        <v>0</v>
      </c>
      <c r="D18" s="17">
        <f t="shared" si="2"/>
        <v>0</v>
      </c>
      <c r="E18" s="17">
        <f t="shared" si="3"/>
        <v>0</v>
      </c>
      <c r="F18" s="17">
        <f t="shared" si="4"/>
        <v>0</v>
      </c>
      <c r="G18" s="18">
        <f t="shared" si="5"/>
        <v>0</v>
      </c>
      <c r="H18" s="117" t="s">
        <v>32</v>
      </c>
    </row>
    <row r="19" spans="2:8" ht="12" customHeight="1">
      <c r="B19" s="11">
        <f t="shared" si="0"/>
        <v>4</v>
      </c>
      <c r="C19" s="17">
        <f t="shared" si="1"/>
        <v>0</v>
      </c>
      <c r="D19" s="17">
        <f t="shared" si="2"/>
        <v>0</v>
      </c>
      <c r="E19" s="17">
        <f t="shared" si="3"/>
        <v>0</v>
      </c>
      <c r="F19" s="17">
        <f t="shared" si="4"/>
        <v>0</v>
      </c>
      <c r="G19" s="18">
        <f t="shared" si="5"/>
        <v>0</v>
      </c>
      <c r="H19" s="116">
        <f>SUM(D28:D39)</f>
        <v>0</v>
      </c>
    </row>
    <row r="20" spans="2:8" ht="12.75">
      <c r="B20" s="11">
        <f t="shared" si="0"/>
        <v>5</v>
      </c>
      <c r="C20" s="17">
        <f t="shared" si="1"/>
        <v>0</v>
      </c>
      <c r="D20" s="17">
        <f t="shared" si="2"/>
        <v>0</v>
      </c>
      <c r="E20" s="17">
        <f t="shared" si="3"/>
        <v>0</v>
      </c>
      <c r="F20" s="17">
        <f t="shared" si="4"/>
        <v>0</v>
      </c>
      <c r="G20" s="18">
        <f t="shared" si="5"/>
        <v>0</v>
      </c>
      <c r="H20" s="117" t="s">
        <v>33</v>
      </c>
    </row>
    <row r="21" spans="2:8" ht="12.75">
      <c r="B21" s="11">
        <f t="shared" si="0"/>
        <v>6</v>
      </c>
      <c r="C21" s="17">
        <f t="shared" si="1"/>
        <v>0</v>
      </c>
      <c r="D21" s="17">
        <f t="shared" si="2"/>
        <v>0</v>
      </c>
      <c r="E21" s="17">
        <f t="shared" si="3"/>
        <v>0</v>
      </c>
      <c r="F21" s="17">
        <f t="shared" si="4"/>
        <v>0</v>
      </c>
      <c r="G21" s="18">
        <f t="shared" si="5"/>
        <v>0</v>
      </c>
      <c r="H21" s="116">
        <f>SUM(D40:D51)</f>
        <v>0</v>
      </c>
    </row>
    <row r="22" spans="2:8" ht="12.75">
      <c r="B22" s="11">
        <f t="shared" si="0"/>
        <v>7</v>
      </c>
      <c r="C22" s="17">
        <f t="shared" si="1"/>
        <v>0</v>
      </c>
      <c r="D22" s="17">
        <f t="shared" si="2"/>
        <v>0</v>
      </c>
      <c r="E22" s="17">
        <f t="shared" si="3"/>
        <v>0</v>
      </c>
      <c r="F22" s="17">
        <f t="shared" si="4"/>
        <v>0</v>
      </c>
      <c r="G22" s="18">
        <f t="shared" si="5"/>
        <v>0</v>
      </c>
      <c r="H22" s="117" t="s">
        <v>34</v>
      </c>
    </row>
    <row r="23" spans="2:8" ht="12.75">
      <c r="B23" s="11">
        <f t="shared" si="0"/>
        <v>8</v>
      </c>
      <c r="C23" s="17">
        <f t="shared" si="1"/>
        <v>0</v>
      </c>
      <c r="D23" s="17">
        <f t="shared" si="2"/>
        <v>0</v>
      </c>
      <c r="E23" s="17">
        <f t="shared" si="3"/>
        <v>0</v>
      </c>
      <c r="F23" s="17">
        <f t="shared" si="4"/>
        <v>0</v>
      </c>
      <c r="G23" s="18">
        <f t="shared" si="5"/>
        <v>0</v>
      </c>
      <c r="H23" s="116">
        <f>SUM(E16:E27)</f>
        <v>0</v>
      </c>
    </row>
    <row r="24" spans="2:8" ht="12.75">
      <c r="B24" s="11">
        <f t="shared" si="0"/>
        <v>9</v>
      </c>
      <c r="C24" s="17">
        <f t="shared" si="1"/>
        <v>0</v>
      </c>
      <c r="D24" s="17">
        <f t="shared" si="2"/>
        <v>0</v>
      </c>
      <c r="E24" s="17">
        <f t="shared" si="3"/>
        <v>0</v>
      </c>
      <c r="F24" s="17">
        <f t="shared" si="4"/>
        <v>0</v>
      </c>
      <c r="G24" s="18">
        <f t="shared" si="5"/>
        <v>0</v>
      </c>
      <c r="H24" s="117" t="s">
        <v>35</v>
      </c>
    </row>
    <row r="25" spans="2:8" ht="12.75">
      <c r="B25" s="11">
        <f t="shared" si="0"/>
        <v>10</v>
      </c>
      <c r="C25" s="17">
        <f t="shared" si="1"/>
        <v>0</v>
      </c>
      <c r="D25" s="17">
        <f t="shared" si="2"/>
        <v>0</v>
      </c>
      <c r="E25" s="17">
        <f t="shared" si="3"/>
        <v>0</v>
      </c>
      <c r="F25" s="17">
        <f t="shared" si="4"/>
        <v>0</v>
      </c>
      <c r="G25" s="18">
        <f t="shared" si="5"/>
        <v>0</v>
      </c>
      <c r="H25" s="116">
        <f>SUM(E28:E39)</f>
        <v>0</v>
      </c>
    </row>
    <row r="26" spans="2:8" ht="12.75">
      <c r="B26" s="11">
        <f t="shared" si="0"/>
        <v>11</v>
      </c>
      <c r="C26" s="17">
        <f t="shared" si="1"/>
        <v>0</v>
      </c>
      <c r="D26" s="17">
        <f t="shared" si="2"/>
        <v>0</v>
      </c>
      <c r="E26" s="17">
        <f t="shared" si="3"/>
        <v>0</v>
      </c>
      <c r="F26" s="17">
        <f t="shared" si="4"/>
        <v>0</v>
      </c>
      <c r="G26" s="18">
        <f t="shared" si="5"/>
        <v>0</v>
      </c>
      <c r="H26" s="117" t="s">
        <v>36</v>
      </c>
    </row>
    <row r="27" spans="2:8" ht="12.75">
      <c r="B27" s="11">
        <f t="shared" si="0"/>
        <v>12</v>
      </c>
      <c r="C27" s="17">
        <f t="shared" si="1"/>
        <v>0</v>
      </c>
      <c r="D27" s="17">
        <f t="shared" si="2"/>
        <v>0</v>
      </c>
      <c r="E27" s="17">
        <f t="shared" si="3"/>
        <v>0</v>
      </c>
      <c r="F27" s="17">
        <f t="shared" si="4"/>
        <v>0</v>
      </c>
      <c r="G27" s="18">
        <f t="shared" si="5"/>
        <v>0</v>
      </c>
      <c r="H27" s="116">
        <f>SUM(E40:E51)</f>
        <v>0</v>
      </c>
    </row>
    <row r="28" spans="2:7" ht="12.75">
      <c r="B28" s="11">
        <f t="shared" si="0"/>
        <v>13</v>
      </c>
      <c r="C28" s="17">
        <f t="shared" si="1"/>
        <v>0</v>
      </c>
      <c r="D28" s="17">
        <f t="shared" si="2"/>
        <v>0</v>
      </c>
      <c r="E28" s="17">
        <f t="shared" si="3"/>
        <v>0</v>
      </c>
      <c r="F28" s="17">
        <f t="shared" si="4"/>
        <v>0</v>
      </c>
      <c r="G28" s="18">
        <f t="shared" si="5"/>
        <v>0</v>
      </c>
    </row>
    <row r="29" spans="2:7" ht="12.75">
      <c r="B29" s="11">
        <f t="shared" si="0"/>
        <v>14</v>
      </c>
      <c r="C29" s="17">
        <f t="shared" si="1"/>
        <v>0</v>
      </c>
      <c r="D29" s="17">
        <f t="shared" si="2"/>
        <v>0</v>
      </c>
      <c r="E29" s="17">
        <f t="shared" si="3"/>
        <v>0</v>
      </c>
      <c r="F29" s="17">
        <f t="shared" si="4"/>
        <v>0</v>
      </c>
      <c r="G29" s="18">
        <f t="shared" si="5"/>
        <v>0</v>
      </c>
    </row>
    <row r="30" spans="2:7" ht="12.75">
      <c r="B30" s="11">
        <f t="shared" si="0"/>
        <v>15</v>
      </c>
      <c r="C30" s="17">
        <f t="shared" si="1"/>
        <v>0</v>
      </c>
      <c r="D30" s="17">
        <f t="shared" si="2"/>
        <v>0</v>
      </c>
      <c r="E30" s="17">
        <f t="shared" si="3"/>
        <v>0</v>
      </c>
      <c r="F30" s="17">
        <f t="shared" si="4"/>
        <v>0</v>
      </c>
      <c r="G30" s="18">
        <f t="shared" si="5"/>
        <v>0</v>
      </c>
    </row>
    <row r="31" spans="2:7" ht="12.75">
      <c r="B31" s="11">
        <f t="shared" si="0"/>
        <v>16</v>
      </c>
      <c r="C31" s="17">
        <f t="shared" si="1"/>
        <v>0</v>
      </c>
      <c r="D31" s="17">
        <f t="shared" si="2"/>
        <v>0</v>
      </c>
      <c r="E31" s="17">
        <f t="shared" si="3"/>
        <v>0</v>
      </c>
      <c r="F31" s="17">
        <f t="shared" si="4"/>
        <v>0</v>
      </c>
      <c r="G31" s="18">
        <f t="shared" si="5"/>
        <v>0</v>
      </c>
    </row>
    <row r="32" spans="2:7" ht="12.75">
      <c r="B32" s="11">
        <f t="shared" si="0"/>
        <v>17</v>
      </c>
      <c r="C32" s="17">
        <f t="shared" si="1"/>
        <v>0</v>
      </c>
      <c r="D32" s="17">
        <f t="shared" si="2"/>
        <v>0</v>
      </c>
      <c r="E32" s="17">
        <f t="shared" si="3"/>
        <v>0</v>
      </c>
      <c r="F32" s="17">
        <f t="shared" si="4"/>
        <v>0</v>
      </c>
      <c r="G32" s="18">
        <f t="shared" si="5"/>
        <v>0</v>
      </c>
    </row>
    <row r="33" spans="2:7" ht="12.75">
      <c r="B33" s="11">
        <f t="shared" si="0"/>
        <v>18</v>
      </c>
      <c r="C33" s="17">
        <f t="shared" si="1"/>
        <v>0</v>
      </c>
      <c r="D33" s="17">
        <f t="shared" si="2"/>
        <v>0</v>
      </c>
      <c r="E33" s="17">
        <f t="shared" si="3"/>
        <v>0</v>
      </c>
      <c r="F33" s="17">
        <f t="shared" si="4"/>
        <v>0</v>
      </c>
      <c r="G33" s="18">
        <f t="shared" si="5"/>
        <v>0</v>
      </c>
    </row>
    <row r="34" spans="2:7" ht="12.75">
      <c r="B34" s="11">
        <f t="shared" si="0"/>
        <v>19</v>
      </c>
      <c r="C34" s="17">
        <f t="shared" si="1"/>
        <v>0</v>
      </c>
      <c r="D34" s="17">
        <f t="shared" si="2"/>
        <v>0</v>
      </c>
      <c r="E34" s="17">
        <f t="shared" si="3"/>
        <v>0</v>
      </c>
      <c r="F34" s="17">
        <f t="shared" si="4"/>
        <v>0</v>
      </c>
      <c r="G34" s="18">
        <f t="shared" si="5"/>
        <v>0</v>
      </c>
    </row>
    <row r="35" spans="2:7" ht="12.75">
      <c r="B35" s="11">
        <f t="shared" si="0"/>
        <v>20</v>
      </c>
      <c r="C35" s="17">
        <f t="shared" si="1"/>
        <v>0</v>
      </c>
      <c r="D35" s="17">
        <f t="shared" si="2"/>
        <v>0</v>
      </c>
      <c r="E35" s="17">
        <f t="shared" si="3"/>
        <v>0</v>
      </c>
      <c r="F35" s="17">
        <f t="shared" si="4"/>
        <v>0</v>
      </c>
      <c r="G35" s="18">
        <f t="shared" si="5"/>
        <v>0</v>
      </c>
    </row>
    <row r="36" spans="2:7" ht="12.75">
      <c r="B36" s="11">
        <f t="shared" si="0"/>
        <v>21</v>
      </c>
      <c r="C36" s="17">
        <f t="shared" si="1"/>
        <v>0</v>
      </c>
      <c r="D36" s="17">
        <f t="shared" si="2"/>
        <v>0</v>
      </c>
      <c r="E36" s="17">
        <f t="shared" si="3"/>
        <v>0</v>
      </c>
      <c r="F36" s="17">
        <f t="shared" si="4"/>
        <v>0</v>
      </c>
      <c r="G36" s="18">
        <f t="shared" si="5"/>
        <v>0</v>
      </c>
    </row>
    <row r="37" spans="2:7" ht="12.75">
      <c r="B37" s="11">
        <f t="shared" si="0"/>
        <v>22</v>
      </c>
      <c r="C37" s="17">
        <f t="shared" si="1"/>
        <v>0</v>
      </c>
      <c r="D37" s="17">
        <f t="shared" si="2"/>
        <v>0</v>
      </c>
      <c r="E37" s="17">
        <f t="shared" si="3"/>
        <v>0</v>
      </c>
      <c r="F37" s="17">
        <f t="shared" si="4"/>
        <v>0</v>
      </c>
      <c r="G37" s="18">
        <f t="shared" si="5"/>
        <v>0</v>
      </c>
    </row>
    <row r="38" spans="2:7" ht="12.75">
      <c r="B38" s="11">
        <f t="shared" si="0"/>
        <v>23</v>
      </c>
      <c r="C38" s="17">
        <f t="shared" si="1"/>
        <v>0</v>
      </c>
      <c r="D38" s="17">
        <f t="shared" si="2"/>
        <v>0</v>
      </c>
      <c r="E38" s="17">
        <f t="shared" si="3"/>
        <v>0</v>
      </c>
      <c r="F38" s="17">
        <f t="shared" si="4"/>
        <v>0</v>
      </c>
      <c r="G38" s="18">
        <f t="shared" si="5"/>
        <v>0</v>
      </c>
    </row>
    <row r="39" spans="2:7" ht="12.75">
      <c r="B39" s="11">
        <f t="shared" si="0"/>
        <v>24</v>
      </c>
      <c r="C39" s="17">
        <f t="shared" si="1"/>
        <v>0</v>
      </c>
      <c r="D39" s="17">
        <f t="shared" si="2"/>
        <v>0</v>
      </c>
      <c r="E39" s="17">
        <f t="shared" si="3"/>
        <v>0</v>
      </c>
      <c r="F39" s="17">
        <f t="shared" si="4"/>
        <v>0</v>
      </c>
      <c r="G39" s="18">
        <f t="shared" si="5"/>
        <v>0</v>
      </c>
    </row>
    <row r="40" spans="2:7" ht="12.75">
      <c r="B40" s="11">
        <f t="shared" si="0"/>
        <v>25</v>
      </c>
      <c r="C40" s="17">
        <f t="shared" si="1"/>
        <v>0</v>
      </c>
      <c r="D40" s="17">
        <f t="shared" si="2"/>
        <v>0</v>
      </c>
      <c r="E40" s="17">
        <f t="shared" si="3"/>
        <v>0</v>
      </c>
      <c r="F40" s="17">
        <f t="shared" si="4"/>
        <v>0</v>
      </c>
      <c r="G40" s="18">
        <f t="shared" si="5"/>
        <v>0</v>
      </c>
    </row>
    <row r="41" spans="2:7" ht="12.75">
      <c r="B41" s="11">
        <f t="shared" si="0"/>
        <v>26</v>
      </c>
      <c r="C41" s="17">
        <f t="shared" si="1"/>
        <v>0</v>
      </c>
      <c r="D41" s="17">
        <f t="shared" si="2"/>
        <v>0</v>
      </c>
      <c r="E41" s="17">
        <f t="shared" si="3"/>
        <v>0</v>
      </c>
      <c r="F41" s="17">
        <f t="shared" si="4"/>
        <v>0</v>
      </c>
      <c r="G41" s="18">
        <f t="shared" si="5"/>
        <v>0</v>
      </c>
    </row>
    <row r="42" spans="2:7" ht="12.75">
      <c r="B42" s="11">
        <f t="shared" si="0"/>
        <v>27</v>
      </c>
      <c r="C42" s="17">
        <f t="shared" si="1"/>
        <v>0</v>
      </c>
      <c r="D42" s="17">
        <f t="shared" si="2"/>
        <v>0</v>
      </c>
      <c r="E42" s="17">
        <f t="shared" si="3"/>
        <v>0</v>
      </c>
      <c r="F42" s="17">
        <f t="shared" si="4"/>
        <v>0</v>
      </c>
      <c r="G42" s="18">
        <f t="shared" si="5"/>
        <v>0</v>
      </c>
    </row>
    <row r="43" spans="2:7" ht="12.75">
      <c r="B43" s="11">
        <f t="shared" si="0"/>
        <v>28</v>
      </c>
      <c r="C43" s="17">
        <f t="shared" si="1"/>
        <v>0</v>
      </c>
      <c r="D43" s="17">
        <f t="shared" si="2"/>
        <v>0</v>
      </c>
      <c r="E43" s="17">
        <f t="shared" si="3"/>
        <v>0</v>
      </c>
      <c r="F43" s="17">
        <f t="shared" si="4"/>
        <v>0</v>
      </c>
      <c r="G43" s="18">
        <f t="shared" si="5"/>
        <v>0</v>
      </c>
    </row>
    <row r="44" spans="2:7" ht="12.75">
      <c r="B44" s="11">
        <f t="shared" si="0"/>
        <v>29</v>
      </c>
      <c r="C44" s="17">
        <f t="shared" si="1"/>
        <v>0</v>
      </c>
      <c r="D44" s="17">
        <f t="shared" si="2"/>
        <v>0</v>
      </c>
      <c r="E44" s="17">
        <f t="shared" si="3"/>
        <v>0</v>
      </c>
      <c r="F44" s="17">
        <f t="shared" si="4"/>
        <v>0</v>
      </c>
      <c r="G44" s="18">
        <f t="shared" si="5"/>
        <v>0</v>
      </c>
    </row>
    <row r="45" spans="2:7" ht="12.75">
      <c r="B45" s="11">
        <f t="shared" si="0"/>
        <v>30</v>
      </c>
      <c r="C45" s="17">
        <f t="shared" si="1"/>
        <v>0</v>
      </c>
      <c r="D45" s="17">
        <f t="shared" si="2"/>
        <v>0</v>
      </c>
      <c r="E45" s="17">
        <f t="shared" si="3"/>
        <v>0</v>
      </c>
      <c r="F45" s="17">
        <f t="shared" si="4"/>
        <v>0</v>
      </c>
      <c r="G45" s="18">
        <f t="shared" si="5"/>
        <v>0</v>
      </c>
    </row>
    <row r="46" spans="2:7" ht="12.75">
      <c r="B46" s="11">
        <f t="shared" si="0"/>
        <v>31</v>
      </c>
      <c r="C46" s="17">
        <f t="shared" si="1"/>
        <v>0</v>
      </c>
      <c r="D46" s="17">
        <f t="shared" si="2"/>
        <v>0</v>
      </c>
      <c r="E46" s="17">
        <f t="shared" si="3"/>
        <v>0</v>
      </c>
      <c r="F46" s="17">
        <f t="shared" si="4"/>
        <v>0</v>
      </c>
      <c r="G46" s="18">
        <f t="shared" si="5"/>
        <v>0</v>
      </c>
    </row>
    <row r="47" spans="2:7" ht="12.75">
      <c r="B47" s="11">
        <f t="shared" si="0"/>
        <v>32</v>
      </c>
      <c r="C47" s="17">
        <f t="shared" si="1"/>
        <v>0</v>
      </c>
      <c r="D47" s="17">
        <f t="shared" si="2"/>
        <v>0</v>
      </c>
      <c r="E47" s="17">
        <f t="shared" si="3"/>
        <v>0</v>
      </c>
      <c r="F47" s="17">
        <f t="shared" si="4"/>
        <v>0</v>
      </c>
      <c r="G47" s="18">
        <f t="shared" si="5"/>
        <v>0</v>
      </c>
    </row>
    <row r="48" spans="2:7" ht="12.75">
      <c r="B48" s="11">
        <f t="shared" si="0"/>
        <v>33</v>
      </c>
      <c r="C48" s="17">
        <f t="shared" si="1"/>
        <v>0</v>
      </c>
      <c r="D48" s="17">
        <f t="shared" si="2"/>
        <v>0</v>
      </c>
      <c r="E48" s="17">
        <f t="shared" si="3"/>
        <v>0</v>
      </c>
      <c r="F48" s="17">
        <f t="shared" si="4"/>
        <v>0</v>
      </c>
      <c r="G48" s="18">
        <f t="shared" si="5"/>
        <v>0</v>
      </c>
    </row>
    <row r="49" spans="2:7" ht="12.75">
      <c r="B49" s="11">
        <f t="shared" si="0"/>
        <v>34</v>
      </c>
      <c r="C49" s="17">
        <f t="shared" si="1"/>
        <v>0</v>
      </c>
      <c r="D49" s="17">
        <f t="shared" si="2"/>
        <v>0</v>
      </c>
      <c r="E49" s="17">
        <f t="shared" si="3"/>
        <v>0</v>
      </c>
      <c r="F49" s="17">
        <f t="shared" si="4"/>
        <v>0</v>
      </c>
      <c r="G49" s="18">
        <f t="shared" si="5"/>
        <v>0</v>
      </c>
    </row>
    <row r="50" spans="2:7" ht="12.75">
      <c r="B50" s="11">
        <f t="shared" si="0"/>
        <v>35</v>
      </c>
      <c r="C50" s="17">
        <f t="shared" si="1"/>
        <v>0</v>
      </c>
      <c r="D50" s="17">
        <f t="shared" si="2"/>
        <v>0</v>
      </c>
      <c r="E50" s="17">
        <f t="shared" si="3"/>
        <v>0</v>
      </c>
      <c r="F50" s="17">
        <f t="shared" si="4"/>
        <v>0</v>
      </c>
      <c r="G50" s="18">
        <f t="shared" si="5"/>
        <v>0</v>
      </c>
    </row>
    <row r="51" spans="2:7" ht="12.75">
      <c r="B51" s="11">
        <f t="shared" si="0"/>
        <v>36</v>
      </c>
      <c r="C51" s="17">
        <f t="shared" si="1"/>
        <v>0</v>
      </c>
      <c r="D51" s="17">
        <f t="shared" si="2"/>
        <v>0</v>
      </c>
      <c r="E51" s="17">
        <f t="shared" si="3"/>
        <v>0</v>
      </c>
      <c r="F51" s="17">
        <f t="shared" si="4"/>
        <v>0</v>
      </c>
      <c r="G51" s="18">
        <f t="shared" si="5"/>
        <v>0</v>
      </c>
    </row>
    <row r="52" spans="2:7" ht="12.75">
      <c r="B52" s="11">
        <f t="shared" si="0"/>
      </c>
      <c r="C52" s="17">
        <f t="shared" si="1"/>
      </c>
      <c r="D52" s="17">
        <f t="shared" si="2"/>
      </c>
      <c r="E52" s="17">
        <f t="shared" si="3"/>
      </c>
      <c r="F52" s="17">
        <f t="shared" si="4"/>
      </c>
      <c r="G52" s="18">
        <f t="shared" si="5"/>
      </c>
    </row>
    <row r="53" spans="2:7" ht="12.75">
      <c r="B53" s="11">
        <f t="shared" si="0"/>
      </c>
      <c r="C53" s="17">
        <f t="shared" si="1"/>
      </c>
      <c r="D53" s="17">
        <f t="shared" si="2"/>
      </c>
      <c r="E53" s="17">
        <f t="shared" si="3"/>
      </c>
      <c r="F53" s="17">
        <f t="shared" si="4"/>
      </c>
      <c r="G53" s="18">
        <f t="shared" si="5"/>
      </c>
    </row>
    <row r="54" spans="2:7" ht="12.75">
      <c r="B54" s="11">
        <f t="shared" si="0"/>
      </c>
      <c r="C54" s="17">
        <f t="shared" si="1"/>
      </c>
      <c r="D54" s="17">
        <f t="shared" si="2"/>
      </c>
      <c r="E54" s="17">
        <f t="shared" si="3"/>
      </c>
      <c r="F54" s="17">
        <f t="shared" si="4"/>
      </c>
      <c r="G54" s="18">
        <f t="shared" si="5"/>
      </c>
    </row>
    <row r="55" spans="2:7" ht="12.75">
      <c r="B55" s="11">
        <f t="shared" si="0"/>
      </c>
      <c r="C55" s="17">
        <f t="shared" si="1"/>
      </c>
      <c r="D55" s="17">
        <f t="shared" si="2"/>
      </c>
      <c r="E55" s="17">
        <f t="shared" si="3"/>
      </c>
      <c r="F55" s="17">
        <f t="shared" si="4"/>
      </c>
      <c r="G55" s="18">
        <f t="shared" si="5"/>
      </c>
    </row>
    <row r="56" spans="2:7" ht="12.75">
      <c r="B56" s="11">
        <f t="shared" si="0"/>
      </c>
      <c r="C56" s="17">
        <f t="shared" si="1"/>
      </c>
      <c r="D56" s="17">
        <f t="shared" si="2"/>
      </c>
      <c r="E56" s="17">
        <f t="shared" si="3"/>
      </c>
      <c r="F56" s="17">
        <f t="shared" si="4"/>
      </c>
      <c r="G56" s="18">
        <f t="shared" si="5"/>
      </c>
    </row>
    <row r="57" spans="2:7" ht="12.75">
      <c r="B57" s="11">
        <f t="shared" si="0"/>
      </c>
      <c r="C57" s="17">
        <f t="shared" si="1"/>
      </c>
      <c r="D57" s="17">
        <f t="shared" si="2"/>
      </c>
      <c r="E57" s="17">
        <f t="shared" si="3"/>
      </c>
      <c r="F57" s="17">
        <f t="shared" si="4"/>
      </c>
      <c r="G57" s="18">
        <f t="shared" si="5"/>
      </c>
    </row>
    <row r="58" spans="2:7" ht="12.75">
      <c r="B58" s="11">
        <f t="shared" si="0"/>
      </c>
      <c r="C58" s="17">
        <f t="shared" si="1"/>
      </c>
      <c r="D58" s="17">
        <f t="shared" si="2"/>
      </c>
      <c r="E58" s="17">
        <f t="shared" si="3"/>
      </c>
      <c r="F58" s="17">
        <f t="shared" si="4"/>
      </c>
      <c r="G58" s="18">
        <f t="shared" si="5"/>
      </c>
    </row>
    <row r="59" spans="2:7" ht="12.75">
      <c r="B59" s="11">
        <f t="shared" si="0"/>
      </c>
      <c r="C59" s="17">
        <f t="shared" si="1"/>
      </c>
      <c r="D59" s="17">
        <f t="shared" si="2"/>
      </c>
      <c r="E59" s="17">
        <f t="shared" si="3"/>
      </c>
      <c r="F59" s="17">
        <f t="shared" si="4"/>
      </c>
      <c r="G59" s="18">
        <f t="shared" si="5"/>
      </c>
    </row>
    <row r="60" spans="2:7" ht="12.75">
      <c r="B60" s="11">
        <f t="shared" si="0"/>
      </c>
      <c r="C60" s="17">
        <f t="shared" si="1"/>
      </c>
      <c r="D60" s="17">
        <f t="shared" si="2"/>
      </c>
      <c r="E60" s="17">
        <f t="shared" si="3"/>
      </c>
      <c r="F60" s="17">
        <f t="shared" si="4"/>
      </c>
      <c r="G60" s="18">
        <f t="shared" si="5"/>
      </c>
    </row>
    <row r="61" spans="2:7" ht="12.75">
      <c r="B61" s="11">
        <f t="shared" si="0"/>
      </c>
      <c r="C61" s="17">
        <f t="shared" si="1"/>
      </c>
      <c r="D61" s="17">
        <f t="shared" si="2"/>
      </c>
      <c r="E61" s="17">
        <f t="shared" si="3"/>
      </c>
      <c r="F61" s="17">
        <f t="shared" si="4"/>
      </c>
      <c r="G61" s="18">
        <f t="shared" si="5"/>
      </c>
    </row>
    <row r="62" spans="2:7" ht="12.75">
      <c r="B62" s="11">
        <f t="shared" si="0"/>
      </c>
      <c r="C62" s="17">
        <f t="shared" si="1"/>
      </c>
      <c r="D62" s="17">
        <f t="shared" si="2"/>
      </c>
      <c r="E62" s="17">
        <f t="shared" si="3"/>
      </c>
      <c r="F62" s="17">
        <f t="shared" si="4"/>
      </c>
      <c r="G62" s="18">
        <f t="shared" si="5"/>
      </c>
    </row>
    <row r="63" spans="2:7" ht="12.75">
      <c r="B63" s="11">
        <f t="shared" si="0"/>
      </c>
      <c r="C63" s="17">
        <f t="shared" si="1"/>
      </c>
      <c r="D63" s="17">
        <f t="shared" si="2"/>
      </c>
      <c r="E63" s="17">
        <f t="shared" si="3"/>
      </c>
      <c r="F63" s="17">
        <f t="shared" si="4"/>
      </c>
      <c r="G63" s="18">
        <f t="shared" si="5"/>
      </c>
    </row>
    <row r="64" spans="2:7" ht="12.75">
      <c r="B64" s="11">
        <f t="shared" si="0"/>
      </c>
      <c r="C64" s="17">
        <f t="shared" si="1"/>
      </c>
      <c r="D64" s="17">
        <f t="shared" si="2"/>
      </c>
      <c r="E64" s="17">
        <f t="shared" si="3"/>
      </c>
      <c r="F64" s="17">
        <f t="shared" si="4"/>
      </c>
      <c r="G64" s="18">
        <f t="shared" si="5"/>
      </c>
    </row>
    <row r="65" spans="2:7" ht="12.75">
      <c r="B65" s="11">
        <f t="shared" si="0"/>
      </c>
      <c r="C65" s="17">
        <f t="shared" si="1"/>
      </c>
      <c r="D65" s="17">
        <f t="shared" si="2"/>
      </c>
      <c r="E65" s="17">
        <f t="shared" si="3"/>
      </c>
      <c r="F65" s="17">
        <f t="shared" si="4"/>
      </c>
      <c r="G65" s="18">
        <f t="shared" si="5"/>
      </c>
    </row>
    <row r="66" spans="2:7" ht="12.75">
      <c r="B66" s="11">
        <f t="shared" si="0"/>
      </c>
      <c r="C66" s="17">
        <f t="shared" si="1"/>
      </c>
      <c r="D66" s="17">
        <f t="shared" si="2"/>
      </c>
      <c r="E66" s="17">
        <f t="shared" si="3"/>
      </c>
      <c r="F66" s="17">
        <f t="shared" si="4"/>
      </c>
      <c r="G66" s="18">
        <f t="shared" si="5"/>
      </c>
    </row>
    <row r="67" spans="2:7" ht="12.75">
      <c r="B67" s="11">
        <f t="shared" si="0"/>
      </c>
      <c r="C67" s="17">
        <f t="shared" si="1"/>
      </c>
      <c r="D67" s="17">
        <f t="shared" si="2"/>
      </c>
      <c r="E67" s="17">
        <f t="shared" si="3"/>
      </c>
      <c r="F67" s="17">
        <f t="shared" si="4"/>
      </c>
      <c r="G67" s="18">
        <f t="shared" si="5"/>
      </c>
    </row>
    <row r="68" spans="2:7" ht="12.75">
      <c r="B68" s="11">
        <f t="shared" si="0"/>
      </c>
      <c r="C68" s="17">
        <f t="shared" si="1"/>
      </c>
      <c r="D68" s="17">
        <f t="shared" si="2"/>
      </c>
      <c r="E68" s="17">
        <f t="shared" si="3"/>
      </c>
      <c r="F68" s="17">
        <f t="shared" si="4"/>
      </c>
      <c r="G68" s="18">
        <f t="shared" si="5"/>
      </c>
    </row>
    <row r="69" spans="2:7" ht="12.75">
      <c r="B69" s="11">
        <f t="shared" si="0"/>
      </c>
      <c r="C69" s="17">
        <f t="shared" si="1"/>
      </c>
      <c r="D69" s="17">
        <f t="shared" si="2"/>
      </c>
      <c r="E69" s="17">
        <f t="shared" si="3"/>
      </c>
      <c r="F69" s="17">
        <f t="shared" si="4"/>
      </c>
      <c r="G69" s="18">
        <f t="shared" si="5"/>
      </c>
    </row>
    <row r="70" spans="2:7" ht="12.75">
      <c r="B70" s="11">
        <f t="shared" si="0"/>
      </c>
      <c r="C70" s="17">
        <f t="shared" si="1"/>
      </c>
      <c r="D70" s="17">
        <f t="shared" si="2"/>
      </c>
      <c r="E70" s="17">
        <f t="shared" si="3"/>
      </c>
      <c r="F70" s="17">
        <f t="shared" si="4"/>
      </c>
      <c r="G70" s="18">
        <f t="shared" si="5"/>
      </c>
    </row>
    <row r="71" spans="2:7" ht="12.75">
      <c r="B71" s="11">
        <f t="shared" si="0"/>
      </c>
      <c r="C71" s="17">
        <f t="shared" si="1"/>
      </c>
      <c r="D71" s="17">
        <f t="shared" si="2"/>
      </c>
      <c r="E71" s="17">
        <f t="shared" si="3"/>
      </c>
      <c r="F71" s="17">
        <f t="shared" si="4"/>
      </c>
      <c r="G71" s="18">
        <f t="shared" si="5"/>
      </c>
    </row>
    <row r="72" spans="2:7" ht="12.75">
      <c r="B72" s="11">
        <f t="shared" si="0"/>
      </c>
      <c r="C72" s="17">
        <f t="shared" si="1"/>
      </c>
      <c r="D72" s="17">
        <f t="shared" si="2"/>
      </c>
      <c r="E72" s="17">
        <f t="shared" si="3"/>
      </c>
      <c r="F72" s="17">
        <f t="shared" si="4"/>
      </c>
      <c r="G72" s="18">
        <f t="shared" si="5"/>
      </c>
    </row>
    <row r="73" spans="2:7" ht="12.75">
      <c r="B73" s="11">
        <f t="shared" si="0"/>
      </c>
      <c r="C73" s="17">
        <f t="shared" si="1"/>
      </c>
      <c r="D73" s="17">
        <f t="shared" si="2"/>
      </c>
      <c r="E73" s="17">
        <f t="shared" si="3"/>
      </c>
      <c r="F73" s="17">
        <f t="shared" si="4"/>
      </c>
      <c r="G73" s="18">
        <f t="shared" si="5"/>
      </c>
    </row>
    <row r="74" spans="2:7" ht="12.75">
      <c r="B74" s="11">
        <f t="shared" si="0"/>
      </c>
      <c r="C74" s="17">
        <f t="shared" si="1"/>
      </c>
      <c r="D74" s="17">
        <f t="shared" si="2"/>
      </c>
      <c r="E74" s="17">
        <f t="shared" si="3"/>
      </c>
      <c r="F74" s="17">
        <f t="shared" si="4"/>
      </c>
      <c r="G74" s="18">
        <f t="shared" si="5"/>
      </c>
    </row>
    <row r="75" spans="2:7" ht="12.75">
      <c r="B75" s="11">
        <f t="shared" si="0"/>
      </c>
      <c r="C75" s="17">
        <f t="shared" si="1"/>
      </c>
      <c r="D75" s="17">
        <f t="shared" si="2"/>
      </c>
      <c r="E75" s="17">
        <f t="shared" si="3"/>
      </c>
      <c r="F75" s="17">
        <f t="shared" si="4"/>
      </c>
      <c r="G75" s="18">
        <f t="shared" si="5"/>
      </c>
    </row>
    <row r="76" spans="2:7" ht="12.75">
      <c r="B76" s="11">
        <f t="shared" si="0"/>
      </c>
      <c r="C76" s="17">
        <f t="shared" si="1"/>
      </c>
      <c r="D76" s="17">
        <f t="shared" si="2"/>
      </c>
      <c r="E76" s="17">
        <f t="shared" si="3"/>
      </c>
      <c r="F76" s="17">
        <f t="shared" si="4"/>
      </c>
      <c r="G76" s="18">
        <f t="shared" si="5"/>
      </c>
    </row>
    <row r="77" spans="2:7" ht="12.75">
      <c r="B77" s="11">
        <f t="shared" si="0"/>
      </c>
      <c r="C77" s="17">
        <f t="shared" si="1"/>
      </c>
      <c r="D77" s="17">
        <f t="shared" si="2"/>
      </c>
      <c r="E77" s="17">
        <f t="shared" si="3"/>
      </c>
      <c r="F77" s="17">
        <f t="shared" si="4"/>
      </c>
      <c r="G77" s="18">
        <f t="shared" si="5"/>
      </c>
    </row>
    <row r="78" spans="2:7" ht="12.75">
      <c r="B78" s="11">
        <f t="shared" si="0"/>
      </c>
      <c r="C78" s="17">
        <f t="shared" si="1"/>
      </c>
      <c r="D78" s="17">
        <f t="shared" si="2"/>
      </c>
      <c r="E78" s="17">
        <f t="shared" si="3"/>
      </c>
      <c r="F78" s="17">
        <f t="shared" si="4"/>
      </c>
      <c r="G78" s="18">
        <f t="shared" si="5"/>
      </c>
    </row>
    <row r="79" spans="2:7" ht="12.75">
      <c r="B79" s="11">
        <f t="shared" si="0"/>
      </c>
      <c r="C79" s="17">
        <f t="shared" si="1"/>
      </c>
      <c r="D79" s="17">
        <f t="shared" si="2"/>
      </c>
      <c r="E79" s="17">
        <f t="shared" si="3"/>
      </c>
      <c r="F79" s="17">
        <f t="shared" si="4"/>
      </c>
      <c r="G79" s="18">
        <f t="shared" si="5"/>
      </c>
    </row>
    <row r="80" spans="2:7" ht="12.75">
      <c r="B80" s="11">
        <f aca="true" t="shared" si="6" ref="B80:B143">IF(((ROW()-nSkip)&lt;=$G$9),(ROW()-nSkip),"")</f>
      </c>
      <c r="C80" s="17">
        <f t="shared" si="1"/>
      </c>
      <c r="D80" s="17">
        <f t="shared" si="2"/>
      </c>
      <c r="E80" s="17">
        <f t="shared" si="3"/>
      </c>
      <c r="F80" s="17">
        <f t="shared" si="4"/>
      </c>
      <c r="G80" s="18">
        <f t="shared" si="5"/>
      </c>
    </row>
    <row r="81" spans="2:7" ht="12.75">
      <c r="B81" s="11">
        <f t="shared" si="6"/>
      </c>
      <c r="C81" s="17">
        <f aca="true" t="shared" si="7" ref="C81:C144">IF((B81&lt;=$G$9),-PMT(($G$5/$G$8),$G$9,$G$4),"")</f>
      </c>
      <c r="D81" s="17">
        <f aca="true" t="shared" si="8" ref="D81:D144">IF(((ROW()-nSkip)&lt;=$G$9),-PPMT(($G$5/$G$8),B81,$G$9,$G$4),"")</f>
      </c>
      <c r="E81" s="17">
        <f aca="true" t="shared" si="9" ref="E81:E144">IF(((ROW()-nSkip)&lt;=$G$9),-IPMT(($G$5/$G$8),B81,$G$9,$G$4),"")</f>
      </c>
      <c r="F81" s="17">
        <f aca="true" t="shared" si="10" ref="F81:F144">IF(((ROW()-nSkip)&lt;=$G$9),(E81+F80),"")</f>
      </c>
      <c r="G81" s="18">
        <f aca="true" t="shared" si="11" ref="G81:G144">IF(((ROW()-nSkip)&lt;=$G$9),(G80-D81),"")</f>
      </c>
    </row>
    <row r="82" spans="2:7" ht="12.75">
      <c r="B82" s="11">
        <f t="shared" si="6"/>
      </c>
      <c r="C82" s="17">
        <f t="shared" si="7"/>
      </c>
      <c r="D82" s="17">
        <f t="shared" si="8"/>
      </c>
      <c r="E82" s="17">
        <f t="shared" si="9"/>
      </c>
      <c r="F82" s="17">
        <f t="shared" si="10"/>
      </c>
      <c r="G82" s="18">
        <f t="shared" si="11"/>
      </c>
    </row>
    <row r="83" spans="2:7" ht="12.75">
      <c r="B83" s="11">
        <f t="shared" si="6"/>
      </c>
      <c r="C83" s="17">
        <f t="shared" si="7"/>
      </c>
      <c r="D83" s="17">
        <f t="shared" si="8"/>
      </c>
      <c r="E83" s="17">
        <f t="shared" si="9"/>
      </c>
      <c r="F83" s="17">
        <f t="shared" si="10"/>
      </c>
      <c r="G83" s="18">
        <f t="shared" si="11"/>
      </c>
    </row>
    <row r="84" spans="2:7" ht="12.75">
      <c r="B84" s="11">
        <f t="shared" si="6"/>
      </c>
      <c r="C84" s="17">
        <f t="shared" si="7"/>
      </c>
      <c r="D84" s="17">
        <f t="shared" si="8"/>
      </c>
      <c r="E84" s="17">
        <f t="shared" si="9"/>
      </c>
      <c r="F84" s="17">
        <f t="shared" si="10"/>
      </c>
      <c r="G84" s="18">
        <f t="shared" si="11"/>
      </c>
    </row>
    <row r="85" spans="2:7" ht="12.75">
      <c r="B85" s="11">
        <f t="shared" si="6"/>
      </c>
      <c r="C85" s="17">
        <f t="shared" si="7"/>
      </c>
      <c r="D85" s="17">
        <f t="shared" si="8"/>
      </c>
      <c r="E85" s="17">
        <f t="shared" si="9"/>
      </c>
      <c r="F85" s="17">
        <f t="shared" si="10"/>
      </c>
      <c r="G85" s="18">
        <f t="shared" si="11"/>
      </c>
    </row>
    <row r="86" spans="2:7" ht="12.75">
      <c r="B86" s="11">
        <f t="shared" si="6"/>
      </c>
      <c r="C86" s="17">
        <f t="shared" si="7"/>
      </c>
      <c r="D86" s="17">
        <f t="shared" si="8"/>
      </c>
      <c r="E86" s="17">
        <f t="shared" si="9"/>
      </c>
      <c r="F86" s="17">
        <f t="shared" si="10"/>
      </c>
      <c r="G86" s="18">
        <f t="shared" si="11"/>
      </c>
    </row>
    <row r="87" spans="2:7" ht="12.75">
      <c r="B87" s="11">
        <f t="shared" si="6"/>
      </c>
      <c r="C87" s="17">
        <f t="shared" si="7"/>
      </c>
      <c r="D87" s="17">
        <f t="shared" si="8"/>
      </c>
      <c r="E87" s="17">
        <f t="shared" si="9"/>
      </c>
      <c r="F87" s="17">
        <f t="shared" si="10"/>
      </c>
      <c r="G87" s="18">
        <f t="shared" si="11"/>
      </c>
    </row>
    <row r="88" spans="2:7" ht="12.75">
      <c r="B88" s="11">
        <f t="shared" si="6"/>
      </c>
      <c r="C88" s="17">
        <f t="shared" si="7"/>
      </c>
      <c r="D88" s="17">
        <f t="shared" si="8"/>
      </c>
      <c r="E88" s="17">
        <f t="shared" si="9"/>
      </c>
      <c r="F88" s="17">
        <f t="shared" si="10"/>
      </c>
      <c r="G88" s="18">
        <f t="shared" si="11"/>
      </c>
    </row>
    <row r="89" spans="2:7" ht="12.75">
      <c r="B89" s="11">
        <f t="shared" si="6"/>
      </c>
      <c r="C89" s="17">
        <f t="shared" si="7"/>
      </c>
      <c r="D89" s="17">
        <f t="shared" si="8"/>
      </c>
      <c r="E89" s="17">
        <f t="shared" si="9"/>
      </c>
      <c r="F89" s="17">
        <f t="shared" si="10"/>
      </c>
      <c r="G89" s="18">
        <f t="shared" si="11"/>
      </c>
    </row>
    <row r="90" spans="2:7" ht="12.75">
      <c r="B90" s="11">
        <f t="shared" si="6"/>
      </c>
      <c r="C90" s="17">
        <f t="shared" si="7"/>
      </c>
      <c r="D90" s="17">
        <f t="shared" si="8"/>
      </c>
      <c r="E90" s="17">
        <f t="shared" si="9"/>
      </c>
      <c r="F90" s="17">
        <f t="shared" si="10"/>
      </c>
      <c r="G90" s="18">
        <f t="shared" si="11"/>
      </c>
    </row>
    <row r="91" spans="2:7" ht="12.75">
      <c r="B91" s="11">
        <f t="shared" si="6"/>
      </c>
      <c r="C91" s="17">
        <f t="shared" si="7"/>
      </c>
      <c r="D91" s="17">
        <f t="shared" si="8"/>
      </c>
      <c r="E91" s="17">
        <f t="shared" si="9"/>
      </c>
      <c r="F91" s="17">
        <f t="shared" si="10"/>
      </c>
      <c r="G91" s="18">
        <f t="shared" si="11"/>
      </c>
    </row>
    <row r="92" spans="2:7" ht="12.75">
      <c r="B92" s="11">
        <f t="shared" si="6"/>
      </c>
      <c r="C92" s="17">
        <f t="shared" si="7"/>
      </c>
      <c r="D92" s="17">
        <f t="shared" si="8"/>
      </c>
      <c r="E92" s="17">
        <f t="shared" si="9"/>
      </c>
      <c r="F92" s="17">
        <f t="shared" si="10"/>
      </c>
      <c r="G92" s="18">
        <f t="shared" si="11"/>
      </c>
    </row>
    <row r="93" spans="2:7" ht="12.75">
      <c r="B93" s="11">
        <f t="shared" si="6"/>
      </c>
      <c r="C93" s="17">
        <f t="shared" si="7"/>
      </c>
      <c r="D93" s="17">
        <f t="shared" si="8"/>
      </c>
      <c r="E93" s="17">
        <f t="shared" si="9"/>
      </c>
      <c r="F93" s="17">
        <f t="shared" si="10"/>
      </c>
      <c r="G93" s="18">
        <f t="shared" si="11"/>
      </c>
    </row>
    <row r="94" spans="2:7" ht="12.75">
      <c r="B94" s="11">
        <f t="shared" si="6"/>
      </c>
      <c r="C94" s="17">
        <f t="shared" si="7"/>
      </c>
      <c r="D94" s="17">
        <f t="shared" si="8"/>
      </c>
      <c r="E94" s="17">
        <f t="shared" si="9"/>
      </c>
      <c r="F94" s="17">
        <f t="shared" si="10"/>
      </c>
      <c r="G94" s="18">
        <f t="shared" si="11"/>
      </c>
    </row>
    <row r="95" spans="2:7" ht="12.75">
      <c r="B95" s="11">
        <f t="shared" si="6"/>
      </c>
      <c r="C95" s="17">
        <f t="shared" si="7"/>
      </c>
      <c r="D95" s="17">
        <f t="shared" si="8"/>
      </c>
      <c r="E95" s="17">
        <f t="shared" si="9"/>
      </c>
      <c r="F95" s="17">
        <f t="shared" si="10"/>
      </c>
      <c r="G95" s="18">
        <f t="shared" si="11"/>
      </c>
    </row>
    <row r="96" spans="2:7" ht="12.75">
      <c r="B96" s="11">
        <f t="shared" si="6"/>
      </c>
      <c r="C96" s="17">
        <f t="shared" si="7"/>
      </c>
      <c r="D96" s="17">
        <f t="shared" si="8"/>
      </c>
      <c r="E96" s="17">
        <f t="shared" si="9"/>
      </c>
      <c r="F96" s="17">
        <f t="shared" si="10"/>
      </c>
      <c r="G96" s="18">
        <f t="shared" si="11"/>
      </c>
    </row>
    <row r="97" spans="2:7" ht="12.75">
      <c r="B97" s="11">
        <f t="shared" si="6"/>
      </c>
      <c r="C97" s="17">
        <f t="shared" si="7"/>
      </c>
      <c r="D97" s="17">
        <f t="shared" si="8"/>
      </c>
      <c r="E97" s="17">
        <f t="shared" si="9"/>
      </c>
      <c r="F97" s="17">
        <f t="shared" si="10"/>
      </c>
      <c r="G97" s="18">
        <f t="shared" si="11"/>
      </c>
    </row>
    <row r="98" spans="2:7" ht="12.75">
      <c r="B98" s="11">
        <f t="shared" si="6"/>
      </c>
      <c r="C98" s="17">
        <f t="shared" si="7"/>
      </c>
      <c r="D98" s="17">
        <f t="shared" si="8"/>
      </c>
      <c r="E98" s="17">
        <f t="shared" si="9"/>
      </c>
      <c r="F98" s="17">
        <f t="shared" si="10"/>
      </c>
      <c r="G98" s="18">
        <f t="shared" si="11"/>
      </c>
    </row>
    <row r="99" spans="2:7" ht="12.75">
      <c r="B99" s="11">
        <f t="shared" si="6"/>
      </c>
      <c r="C99" s="17">
        <f t="shared" si="7"/>
      </c>
      <c r="D99" s="17">
        <f t="shared" si="8"/>
      </c>
      <c r="E99" s="17">
        <f t="shared" si="9"/>
      </c>
      <c r="F99" s="17">
        <f t="shared" si="10"/>
      </c>
      <c r="G99" s="18">
        <f t="shared" si="11"/>
      </c>
    </row>
    <row r="100" spans="2:7" ht="12.75">
      <c r="B100" s="11">
        <f t="shared" si="6"/>
      </c>
      <c r="C100" s="17">
        <f t="shared" si="7"/>
      </c>
      <c r="D100" s="17">
        <f t="shared" si="8"/>
      </c>
      <c r="E100" s="17">
        <f t="shared" si="9"/>
      </c>
      <c r="F100" s="17">
        <f t="shared" si="10"/>
      </c>
      <c r="G100" s="18">
        <f t="shared" si="11"/>
      </c>
    </row>
    <row r="101" spans="2:7" ht="12.75">
      <c r="B101" s="11">
        <f t="shared" si="6"/>
      </c>
      <c r="C101" s="17">
        <f t="shared" si="7"/>
      </c>
      <c r="D101" s="17">
        <f t="shared" si="8"/>
      </c>
      <c r="E101" s="17">
        <f t="shared" si="9"/>
      </c>
      <c r="F101" s="17">
        <f t="shared" si="10"/>
      </c>
      <c r="G101" s="18">
        <f t="shared" si="11"/>
      </c>
    </row>
    <row r="102" spans="2:7" ht="12.75">
      <c r="B102" s="11">
        <f t="shared" si="6"/>
      </c>
      <c r="C102" s="17">
        <f t="shared" si="7"/>
      </c>
      <c r="D102" s="17">
        <f t="shared" si="8"/>
      </c>
      <c r="E102" s="17">
        <f t="shared" si="9"/>
      </c>
      <c r="F102" s="17">
        <f t="shared" si="10"/>
      </c>
      <c r="G102" s="18">
        <f t="shared" si="11"/>
      </c>
    </row>
    <row r="103" spans="2:7" ht="12.75">
      <c r="B103" s="11">
        <f t="shared" si="6"/>
      </c>
      <c r="C103" s="17">
        <f t="shared" si="7"/>
      </c>
      <c r="D103" s="17">
        <f t="shared" si="8"/>
      </c>
      <c r="E103" s="17">
        <f t="shared" si="9"/>
      </c>
      <c r="F103" s="17">
        <f t="shared" si="10"/>
      </c>
      <c r="G103" s="18">
        <f t="shared" si="11"/>
      </c>
    </row>
    <row r="104" spans="2:7" ht="12.75">
      <c r="B104" s="11">
        <f t="shared" si="6"/>
      </c>
      <c r="C104" s="17">
        <f t="shared" si="7"/>
      </c>
      <c r="D104" s="17">
        <f t="shared" si="8"/>
      </c>
      <c r="E104" s="17">
        <f t="shared" si="9"/>
      </c>
      <c r="F104" s="17">
        <f t="shared" si="10"/>
      </c>
      <c r="G104" s="18">
        <f t="shared" si="11"/>
      </c>
    </row>
    <row r="105" spans="2:7" ht="12.75">
      <c r="B105" s="11">
        <f t="shared" si="6"/>
      </c>
      <c r="C105" s="17">
        <f t="shared" si="7"/>
      </c>
      <c r="D105" s="17">
        <f t="shared" si="8"/>
      </c>
      <c r="E105" s="17">
        <f t="shared" si="9"/>
      </c>
      <c r="F105" s="17">
        <f t="shared" si="10"/>
      </c>
      <c r="G105" s="18">
        <f t="shared" si="11"/>
      </c>
    </row>
    <row r="106" spans="2:7" ht="12.75">
      <c r="B106" s="11">
        <f t="shared" si="6"/>
      </c>
      <c r="C106" s="17">
        <f t="shared" si="7"/>
      </c>
      <c r="D106" s="17">
        <f t="shared" si="8"/>
      </c>
      <c r="E106" s="17">
        <f t="shared" si="9"/>
      </c>
      <c r="F106" s="17">
        <f t="shared" si="10"/>
      </c>
      <c r="G106" s="18">
        <f t="shared" si="11"/>
      </c>
    </row>
    <row r="107" spans="2:7" ht="12.75">
      <c r="B107" s="11">
        <f t="shared" si="6"/>
      </c>
      <c r="C107" s="17">
        <f t="shared" si="7"/>
      </c>
      <c r="D107" s="17">
        <f t="shared" si="8"/>
      </c>
      <c r="E107" s="17">
        <f t="shared" si="9"/>
      </c>
      <c r="F107" s="17">
        <f t="shared" si="10"/>
      </c>
      <c r="G107" s="18">
        <f t="shared" si="11"/>
      </c>
    </row>
    <row r="108" spans="2:7" ht="12.75">
      <c r="B108" s="11">
        <f t="shared" si="6"/>
      </c>
      <c r="C108" s="17">
        <f t="shared" si="7"/>
      </c>
      <c r="D108" s="17">
        <f t="shared" si="8"/>
      </c>
      <c r="E108" s="17">
        <f t="shared" si="9"/>
      </c>
      <c r="F108" s="17">
        <f t="shared" si="10"/>
      </c>
      <c r="G108" s="18">
        <f t="shared" si="11"/>
      </c>
    </row>
    <row r="109" spans="2:7" ht="12.75">
      <c r="B109" s="11">
        <f t="shared" si="6"/>
      </c>
      <c r="C109" s="17">
        <f t="shared" si="7"/>
      </c>
      <c r="D109" s="17">
        <f t="shared" si="8"/>
      </c>
      <c r="E109" s="17">
        <f t="shared" si="9"/>
      </c>
      <c r="F109" s="17">
        <f t="shared" si="10"/>
      </c>
      <c r="G109" s="18">
        <f t="shared" si="11"/>
      </c>
    </row>
    <row r="110" spans="2:7" ht="12.75">
      <c r="B110" s="11">
        <f t="shared" si="6"/>
      </c>
      <c r="C110" s="17">
        <f t="shared" si="7"/>
      </c>
      <c r="D110" s="17">
        <f t="shared" si="8"/>
      </c>
      <c r="E110" s="17">
        <f t="shared" si="9"/>
      </c>
      <c r="F110" s="17">
        <f t="shared" si="10"/>
      </c>
      <c r="G110" s="18">
        <f t="shared" si="11"/>
      </c>
    </row>
    <row r="111" spans="2:7" ht="12.75">
      <c r="B111" s="11">
        <f t="shared" si="6"/>
      </c>
      <c r="C111" s="17">
        <f t="shared" si="7"/>
      </c>
      <c r="D111" s="17">
        <f t="shared" si="8"/>
      </c>
      <c r="E111" s="17">
        <f t="shared" si="9"/>
      </c>
      <c r="F111" s="17">
        <f t="shared" si="10"/>
      </c>
      <c r="G111" s="18">
        <f t="shared" si="11"/>
      </c>
    </row>
    <row r="112" spans="2:7" ht="12.75">
      <c r="B112" s="11">
        <f t="shared" si="6"/>
      </c>
      <c r="C112" s="17">
        <f t="shared" si="7"/>
      </c>
      <c r="D112" s="17">
        <f t="shared" si="8"/>
      </c>
      <c r="E112" s="17">
        <f t="shared" si="9"/>
      </c>
      <c r="F112" s="17">
        <f t="shared" si="10"/>
      </c>
      <c r="G112" s="18">
        <f t="shared" si="11"/>
      </c>
    </row>
    <row r="113" spans="2:7" ht="12.75">
      <c r="B113" s="11">
        <f t="shared" si="6"/>
      </c>
      <c r="C113" s="17">
        <f t="shared" si="7"/>
      </c>
      <c r="D113" s="17">
        <f t="shared" si="8"/>
      </c>
      <c r="E113" s="17">
        <f t="shared" si="9"/>
      </c>
      <c r="F113" s="17">
        <f t="shared" si="10"/>
      </c>
      <c r="G113" s="18">
        <f t="shared" si="11"/>
      </c>
    </row>
    <row r="114" spans="2:7" ht="12.75">
      <c r="B114" s="11">
        <f t="shared" si="6"/>
      </c>
      <c r="C114" s="17">
        <f t="shared" si="7"/>
      </c>
      <c r="D114" s="17">
        <f t="shared" si="8"/>
      </c>
      <c r="E114" s="17">
        <f t="shared" si="9"/>
      </c>
      <c r="F114" s="17">
        <f t="shared" si="10"/>
      </c>
      <c r="G114" s="18">
        <f t="shared" si="11"/>
      </c>
    </row>
    <row r="115" spans="2:7" ht="12.75">
      <c r="B115" s="11">
        <f t="shared" si="6"/>
      </c>
      <c r="C115" s="17">
        <f t="shared" si="7"/>
      </c>
      <c r="D115" s="17">
        <f t="shared" si="8"/>
      </c>
      <c r="E115" s="17">
        <f t="shared" si="9"/>
      </c>
      <c r="F115" s="17">
        <f t="shared" si="10"/>
      </c>
      <c r="G115" s="18">
        <f t="shared" si="11"/>
      </c>
    </row>
    <row r="116" spans="2:7" ht="12.75">
      <c r="B116" s="11">
        <f t="shared" si="6"/>
      </c>
      <c r="C116" s="17">
        <f t="shared" si="7"/>
      </c>
      <c r="D116" s="17">
        <f t="shared" si="8"/>
      </c>
      <c r="E116" s="17">
        <f t="shared" si="9"/>
      </c>
      <c r="F116" s="17">
        <f t="shared" si="10"/>
      </c>
      <c r="G116" s="18">
        <f t="shared" si="11"/>
      </c>
    </row>
    <row r="117" spans="2:7" ht="12.75">
      <c r="B117" s="11">
        <f t="shared" si="6"/>
      </c>
      <c r="C117" s="17">
        <f t="shared" si="7"/>
      </c>
      <c r="D117" s="17">
        <f t="shared" si="8"/>
      </c>
      <c r="E117" s="17">
        <f t="shared" si="9"/>
      </c>
      <c r="F117" s="17">
        <f t="shared" si="10"/>
      </c>
      <c r="G117" s="18">
        <f t="shared" si="11"/>
      </c>
    </row>
    <row r="118" spans="2:7" ht="12.75">
      <c r="B118" s="11">
        <f t="shared" si="6"/>
      </c>
      <c r="C118" s="17">
        <f t="shared" si="7"/>
      </c>
      <c r="D118" s="17">
        <f t="shared" si="8"/>
      </c>
      <c r="E118" s="17">
        <f t="shared" si="9"/>
      </c>
      <c r="F118" s="17">
        <f t="shared" si="10"/>
      </c>
      <c r="G118" s="18">
        <f t="shared" si="11"/>
      </c>
    </row>
    <row r="119" spans="2:7" ht="12.75">
      <c r="B119" s="11">
        <f t="shared" si="6"/>
      </c>
      <c r="C119" s="17">
        <f t="shared" si="7"/>
      </c>
      <c r="D119" s="17">
        <f t="shared" si="8"/>
      </c>
      <c r="E119" s="17">
        <f t="shared" si="9"/>
      </c>
      <c r="F119" s="17">
        <f t="shared" si="10"/>
      </c>
      <c r="G119" s="18">
        <f t="shared" si="11"/>
      </c>
    </row>
    <row r="120" spans="2:7" ht="12.75">
      <c r="B120" s="11">
        <f t="shared" si="6"/>
      </c>
      <c r="C120" s="17">
        <f t="shared" si="7"/>
      </c>
      <c r="D120" s="17">
        <f t="shared" si="8"/>
      </c>
      <c r="E120" s="17">
        <f t="shared" si="9"/>
      </c>
      <c r="F120" s="17">
        <f t="shared" si="10"/>
      </c>
      <c r="G120" s="18">
        <f t="shared" si="11"/>
      </c>
    </row>
    <row r="121" spans="2:7" ht="12.75">
      <c r="B121" s="11">
        <f t="shared" si="6"/>
      </c>
      <c r="C121" s="17">
        <f t="shared" si="7"/>
      </c>
      <c r="D121" s="17">
        <f t="shared" si="8"/>
      </c>
      <c r="E121" s="17">
        <f t="shared" si="9"/>
      </c>
      <c r="F121" s="17">
        <f t="shared" si="10"/>
      </c>
      <c r="G121" s="18">
        <f t="shared" si="11"/>
      </c>
    </row>
    <row r="122" spans="2:7" ht="12.75">
      <c r="B122" s="11">
        <f t="shared" si="6"/>
      </c>
      <c r="C122" s="17">
        <f t="shared" si="7"/>
      </c>
      <c r="D122" s="17">
        <f t="shared" si="8"/>
      </c>
      <c r="E122" s="17">
        <f t="shared" si="9"/>
      </c>
      <c r="F122" s="17">
        <f t="shared" si="10"/>
      </c>
      <c r="G122" s="18">
        <f t="shared" si="11"/>
      </c>
    </row>
    <row r="123" spans="2:7" ht="12.75">
      <c r="B123" s="11">
        <f t="shared" si="6"/>
      </c>
      <c r="C123" s="17">
        <f t="shared" si="7"/>
      </c>
      <c r="D123" s="17">
        <f t="shared" si="8"/>
      </c>
      <c r="E123" s="17">
        <f t="shared" si="9"/>
      </c>
      <c r="F123" s="17">
        <f t="shared" si="10"/>
      </c>
      <c r="G123" s="18">
        <f t="shared" si="11"/>
      </c>
    </row>
    <row r="124" spans="2:7" ht="12.75">
      <c r="B124" s="11">
        <f t="shared" si="6"/>
      </c>
      <c r="C124" s="17">
        <f t="shared" si="7"/>
      </c>
      <c r="D124" s="17">
        <f t="shared" si="8"/>
      </c>
      <c r="E124" s="17">
        <f t="shared" si="9"/>
      </c>
      <c r="F124" s="17">
        <f t="shared" si="10"/>
      </c>
      <c r="G124" s="18">
        <f t="shared" si="11"/>
      </c>
    </row>
    <row r="125" spans="2:7" ht="12.75">
      <c r="B125" s="11">
        <f t="shared" si="6"/>
      </c>
      <c r="C125" s="17">
        <f t="shared" si="7"/>
      </c>
      <c r="D125" s="17">
        <f t="shared" si="8"/>
      </c>
      <c r="E125" s="17">
        <f t="shared" si="9"/>
      </c>
      <c r="F125" s="17">
        <f t="shared" si="10"/>
      </c>
      <c r="G125" s="18">
        <f t="shared" si="11"/>
      </c>
    </row>
    <row r="126" spans="2:7" ht="12.75">
      <c r="B126" s="11">
        <f t="shared" si="6"/>
      </c>
      <c r="C126" s="17">
        <f t="shared" si="7"/>
      </c>
      <c r="D126" s="17">
        <f t="shared" si="8"/>
      </c>
      <c r="E126" s="17">
        <f t="shared" si="9"/>
      </c>
      <c r="F126" s="17">
        <f t="shared" si="10"/>
      </c>
      <c r="G126" s="18">
        <f t="shared" si="11"/>
      </c>
    </row>
    <row r="127" spans="2:7" ht="12.75">
      <c r="B127" s="11">
        <f t="shared" si="6"/>
      </c>
      <c r="C127" s="17">
        <f t="shared" si="7"/>
      </c>
      <c r="D127" s="17">
        <f t="shared" si="8"/>
      </c>
      <c r="E127" s="17">
        <f t="shared" si="9"/>
      </c>
      <c r="F127" s="17">
        <f t="shared" si="10"/>
      </c>
      <c r="G127" s="18">
        <f t="shared" si="11"/>
      </c>
    </row>
    <row r="128" spans="2:7" ht="12.75">
      <c r="B128" s="11">
        <f t="shared" si="6"/>
      </c>
      <c r="C128" s="17">
        <f t="shared" si="7"/>
      </c>
      <c r="D128" s="17">
        <f t="shared" si="8"/>
      </c>
      <c r="E128" s="17">
        <f t="shared" si="9"/>
      </c>
      <c r="F128" s="17">
        <f t="shared" si="10"/>
      </c>
      <c r="G128" s="18">
        <f t="shared" si="11"/>
      </c>
    </row>
    <row r="129" spans="2:7" ht="12.75">
      <c r="B129" s="11">
        <f t="shared" si="6"/>
      </c>
      <c r="C129" s="17">
        <f t="shared" si="7"/>
      </c>
      <c r="D129" s="17">
        <f t="shared" si="8"/>
      </c>
      <c r="E129" s="17">
        <f t="shared" si="9"/>
      </c>
      <c r="F129" s="17">
        <f t="shared" si="10"/>
      </c>
      <c r="G129" s="18">
        <f t="shared" si="11"/>
      </c>
    </row>
    <row r="130" spans="2:7" ht="12.75">
      <c r="B130" s="11">
        <f t="shared" si="6"/>
      </c>
      <c r="C130" s="17">
        <f t="shared" si="7"/>
      </c>
      <c r="D130" s="17">
        <f t="shared" si="8"/>
      </c>
      <c r="E130" s="17">
        <f t="shared" si="9"/>
      </c>
      <c r="F130" s="17">
        <f t="shared" si="10"/>
      </c>
      <c r="G130" s="18">
        <f t="shared" si="11"/>
      </c>
    </row>
    <row r="131" spans="2:7" ht="12.75">
      <c r="B131" s="11">
        <f t="shared" si="6"/>
      </c>
      <c r="C131" s="17">
        <f t="shared" si="7"/>
      </c>
      <c r="D131" s="17">
        <f t="shared" si="8"/>
      </c>
      <c r="E131" s="17">
        <f t="shared" si="9"/>
      </c>
      <c r="F131" s="17">
        <f t="shared" si="10"/>
      </c>
      <c r="G131" s="18">
        <f t="shared" si="11"/>
      </c>
    </row>
    <row r="132" spans="2:7" ht="12.75">
      <c r="B132" s="11">
        <f t="shared" si="6"/>
      </c>
      <c r="C132" s="17">
        <f t="shared" si="7"/>
      </c>
      <c r="D132" s="17">
        <f t="shared" si="8"/>
      </c>
      <c r="E132" s="17">
        <f t="shared" si="9"/>
      </c>
      <c r="F132" s="17">
        <f t="shared" si="10"/>
      </c>
      <c r="G132" s="18">
        <f t="shared" si="11"/>
      </c>
    </row>
    <row r="133" spans="2:7" ht="12.75">
      <c r="B133" s="11">
        <f t="shared" si="6"/>
      </c>
      <c r="C133" s="17">
        <f t="shared" si="7"/>
      </c>
      <c r="D133" s="17">
        <f t="shared" si="8"/>
      </c>
      <c r="E133" s="17">
        <f t="shared" si="9"/>
      </c>
      <c r="F133" s="17">
        <f t="shared" si="10"/>
      </c>
      <c r="G133" s="18">
        <f t="shared" si="11"/>
      </c>
    </row>
    <row r="134" spans="2:7" ht="12.75">
      <c r="B134" s="11">
        <f t="shared" si="6"/>
      </c>
      <c r="C134" s="17">
        <f t="shared" si="7"/>
      </c>
      <c r="D134" s="17">
        <f t="shared" si="8"/>
      </c>
      <c r="E134" s="17">
        <f t="shared" si="9"/>
      </c>
      <c r="F134" s="17">
        <f t="shared" si="10"/>
      </c>
      <c r="G134" s="18">
        <f t="shared" si="11"/>
      </c>
    </row>
    <row r="135" spans="2:7" ht="12.75">
      <c r="B135" s="11">
        <f t="shared" si="6"/>
      </c>
      <c r="C135" s="17">
        <f t="shared" si="7"/>
      </c>
      <c r="D135" s="17">
        <f t="shared" si="8"/>
      </c>
      <c r="E135" s="17">
        <f t="shared" si="9"/>
      </c>
      <c r="F135" s="17">
        <f t="shared" si="10"/>
      </c>
      <c r="G135" s="18">
        <f t="shared" si="11"/>
      </c>
    </row>
    <row r="136" spans="2:7" ht="12.75">
      <c r="B136" s="11">
        <f t="shared" si="6"/>
      </c>
      <c r="C136" s="17">
        <f t="shared" si="7"/>
      </c>
      <c r="D136" s="17">
        <f t="shared" si="8"/>
      </c>
      <c r="E136" s="17">
        <f t="shared" si="9"/>
      </c>
      <c r="F136" s="17">
        <f t="shared" si="10"/>
      </c>
      <c r="G136" s="18">
        <f t="shared" si="11"/>
      </c>
    </row>
    <row r="137" spans="2:7" ht="12.75">
      <c r="B137" s="11">
        <f t="shared" si="6"/>
      </c>
      <c r="C137" s="17">
        <f t="shared" si="7"/>
      </c>
      <c r="D137" s="17">
        <f t="shared" si="8"/>
      </c>
      <c r="E137" s="17">
        <f t="shared" si="9"/>
      </c>
      <c r="F137" s="17">
        <f t="shared" si="10"/>
      </c>
      <c r="G137" s="18">
        <f t="shared" si="11"/>
      </c>
    </row>
    <row r="138" spans="2:7" ht="12.75">
      <c r="B138" s="11">
        <f t="shared" si="6"/>
      </c>
      <c r="C138" s="17">
        <f t="shared" si="7"/>
      </c>
      <c r="D138" s="17">
        <f t="shared" si="8"/>
      </c>
      <c r="E138" s="17">
        <f t="shared" si="9"/>
      </c>
      <c r="F138" s="17">
        <f t="shared" si="10"/>
      </c>
      <c r="G138" s="18">
        <f t="shared" si="11"/>
      </c>
    </row>
    <row r="139" spans="2:7" ht="12.75">
      <c r="B139" s="11">
        <f t="shared" si="6"/>
      </c>
      <c r="C139" s="17">
        <f t="shared" si="7"/>
      </c>
      <c r="D139" s="17">
        <f t="shared" si="8"/>
      </c>
      <c r="E139" s="17">
        <f t="shared" si="9"/>
      </c>
      <c r="F139" s="17">
        <f t="shared" si="10"/>
      </c>
      <c r="G139" s="18">
        <f t="shared" si="11"/>
      </c>
    </row>
    <row r="140" spans="2:7" ht="12.75">
      <c r="B140" s="11">
        <f t="shared" si="6"/>
      </c>
      <c r="C140" s="17">
        <f t="shared" si="7"/>
      </c>
      <c r="D140" s="17">
        <f t="shared" si="8"/>
      </c>
      <c r="E140" s="17">
        <f t="shared" si="9"/>
      </c>
      <c r="F140" s="17">
        <f t="shared" si="10"/>
      </c>
      <c r="G140" s="18">
        <f t="shared" si="11"/>
      </c>
    </row>
    <row r="141" spans="2:7" ht="12.75">
      <c r="B141" s="11">
        <f t="shared" si="6"/>
      </c>
      <c r="C141" s="17">
        <f t="shared" si="7"/>
      </c>
      <c r="D141" s="17">
        <f t="shared" si="8"/>
      </c>
      <c r="E141" s="17">
        <f t="shared" si="9"/>
      </c>
      <c r="F141" s="17">
        <f t="shared" si="10"/>
      </c>
      <c r="G141" s="18">
        <f t="shared" si="11"/>
      </c>
    </row>
    <row r="142" spans="2:7" ht="12.75">
      <c r="B142" s="11">
        <f t="shared" si="6"/>
      </c>
      <c r="C142" s="17">
        <f t="shared" si="7"/>
      </c>
      <c r="D142" s="17">
        <f t="shared" si="8"/>
      </c>
      <c r="E142" s="17">
        <f t="shared" si="9"/>
      </c>
      <c r="F142" s="17">
        <f t="shared" si="10"/>
      </c>
      <c r="G142" s="18">
        <f t="shared" si="11"/>
      </c>
    </row>
    <row r="143" spans="2:7" ht="12.75">
      <c r="B143" s="11">
        <f t="shared" si="6"/>
      </c>
      <c r="C143" s="17">
        <f t="shared" si="7"/>
      </c>
      <c r="D143" s="17">
        <f t="shared" si="8"/>
      </c>
      <c r="E143" s="17">
        <f t="shared" si="9"/>
      </c>
      <c r="F143" s="17">
        <f t="shared" si="10"/>
      </c>
      <c r="G143" s="18">
        <f t="shared" si="11"/>
      </c>
    </row>
    <row r="144" spans="2:7" ht="12.75">
      <c r="B144" s="11">
        <f aca="true" t="shared" si="12" ref="B144:B207">IF(((ROW()-nSkip)&lt;=$G$9),(ROW()-nSkip),"")</f>
      </c>
      <c r="C144" s="17">
        <f t="shared" si="7"/>
      </c>
      <c r="D144" s="17">
        <f t="shared" si="8"/>
      </c>
      <c r="E144" s="17">
        <f t="shared" si="9"/>
      </c>
      <c r="F144" s="17">
        <f t="shared" si="10"/>
      </c>
      <c r="G144" s="18">
        <f t="shared" si="11"/>
      </c>
    </row>
    <row r="145" spans="2:7" ht="12.75">
      <c r="B145" s="11">
        <f t="shared" si="12"/>
      </c>
      <c r="C145" s="17">
        <f aca="true" t="shared" si="13" ref="C145:C208">IF((B145&lt;=$G$9),-PMT(($G$5/$G$8),$G$9,$G$4),"")</f>
      </c>
      <c r="D145" s="17">
        <f aca="true" t="shared" si="14" ref="D145:D208">IF(((ROW()-nSkip)&lt;=$G$9),-PPMT(($G$5/$G$8),B145,$G$9,$G$4),"")</f>
      </c>
      <c r="E145" s="17">
        <f aca="true" t="shared" si="15" ref="E145:E208">IF(((ROW()-nSkip)&lt;=$G$9),-IPMT(($G$5/$G$8),B145,$G$9,$G$4),"")</f>
      </c>
      <c r="F145" s="17">
        <f aca="true" t="shared" si="16" ref="F145:F208">IF(((ROW()-nSkip)&lt;=$G$9),(E145+F144),"")</f>
      </c>
      <c r="G145" s="18">
        <f aca="true" t="shared" si="17" ref="G145:G208">IF(((ROW()-nSkip)&lt;=$G$9),(G144-D145),"")</f>
      </c>
    </row>
    <row r="146" spans="2:7" ht="12.75">
      <c r="B146" s="11">
        <f t="shared" si="12"/>
      </c>
      <c r="C146" s="17">
        <f t="shared" si="13"/>
      </c>
      <c r="D146" s="17">
        <f t="shared" si="14"/>
      </c>
      <c r="E146" s="17">
        <f t="shared" si="15"/>
      </c>
      <c r="F146" s="17">
        <f t="shared" si="16"/>
      </c>
      <c r="G146" s="18">
        <f t="shared" si="17"/>
      </c>
    </row>
    <row r="147" spans="2:7" ht="12.75">
      <c r="B147" s="11">
        <f t="shared" si="12"/>
      </c>
      <c r="C147" s="17">
        <f t="shared" si="13"/>
      </c>
      <c r="D147" s="17">
        <f t="shared" si="14"/>
      </c>
      <c r="E147" s="17">
        <f t="shared" si="15"/>
      </c>
      <c r="F147" s="17">
        <f t="shared" si="16"/>
      </c>
      <c r="G147" s="18">
        <f t="shared" si="17"/>
      </c>
    </row>
    <row r="148" spans="2:7" ht="12.75">
      <c r="B148" s="11">
        <f t="shared" si="12"/>
      </c>
      <c r="C148" s="17">
        <f t="shared" si="13"/>
      </c>
      <c r="D148" s="17">
        <f t="shared" si="14"/>
      </c>
      <c r="E148" s="17">
        <f t="shared" si="15"/>
      </c>
      <c r="F148" s="17">
        <f t="shared" si="16"/>
      </c>
      <c r="G148" s="18">
        <f t="shared" si="17"/>
      </c>
    </row>
    <row r="149" spans="2:7" ht="12.75">
      <c r="B149" s="11">
        <f t="shared" si="12"/>
      </c>
      <c r="C149" s="17">
        <f t="shared" si="13"/>
      </c>
      <c r="D149" s="17">
        <f t="shared" si="14"/>
      </c>
      <c r="E149" s="17">
        <f t="shared" si="15"/>
      </c>
      <c r="F149" s="17">
        <f t="shared" si="16"/>
      </c>
      <c r="G149" s="18">
        <f t="shared" si="17"/>
      </c>
    </row>
    <row r="150" spans="2:7" ht="12.75">
      <c r="B150" s="11">
        <f t="shared" si="12"/>
      </c>
      <c r="C150" s="17">
        <f t="shared" si="13"/>
      </c>
      <c r="D150" s="17">
        <f t="shared" si="14"/>
      </c>
      <c r="E150" s="17">
        <f t="shared" si="15"/>
      </c>
      <c r="F150" s="17">
        <f t="shared" si="16"/>
      </c>
      <c r="G150" s="18">
        <f t="shared" si="17"/>
      </c>
    </row>
    <row r="151" spans="2:7" ht="12.75">
      <c r="B151" s="11">
        <f t="shared" si="12"/>
      </c>
      <c r="C151" s="17">
        <f t="shared" si="13"/>
      </c>
      <c r="D151" s="17">
        <f t="shared" si="14"/>
      </c>
      <c r="E151" s="17">
        <f t="shared" si="15"/>
      </c>
      <c r="F151" s="17">
        <f t="shared" si="16"/>
      </c>
      <c r="G151" s="18">
        <f t="shared" si="17"/>
      </c>
    </row>
    <row r="152" spans="2:7" ht="12.75">
      <c r="B152" s="11">
        <f t="shared" si="12"/>
      </c>
      <c r="C152" s="17">
        <f t="shared" si="13"/>
      </c>
      <c r="D152" s="17">
        <f t="shared" si="14"/>
      </c>
      <c r="E152" s="17">
        <f t="shared" si="15"/>
      </c>
      <c r="F152" s="17">
        <f t="shared" si="16"/>
      </c>
      <c r="G152" s="18">
        <f t="shared" si="17"/>
      </c>
    </row>
    <row r="153" spans="2:7" ht="12.75">
      <c r="B153" s="11">
        <f t="shared" si="12"/>
      </c>
      <c r="C153" s="17">
        <f t="shared" si="13"/>
      </c>
      <c r="D153" s="17">
        <f t="shared" si="14"/>
      </c>
      <c r="E153" s="17">
        <f t="shared" si="15"/>
      </c>
      <c r="F153" s="17">
        <f t="shared" si="16"/>
      </c>
      <c r="G153" s="18">
        <f t="shared" si="17"/>
      </c>
    </row>
    <row r="154" spans="2:7" ht="12.75">
      <c r="B154" s="11">
        <f t="shared" si="12"/>
      </c>
      <c r="C154" s="17">
        <f t="shared" si="13"/>
      </c>
      <c r="D154" s="17">
        <f t="shared" si="14"/>
      </c>
      <c r="E154" s="17">
        <f t="shared" si="15"/>
      </c>
      <c r="F154" s="17">
        <f t="shared" si="16"/>
      </c>
      <c r="G154" s="18">
        <f t="shared" si="17"/>
      </c>
    </row>
    <row r="155" spans="2:7" ht="12.75">
      <c r="B155" s="11">
        <f t="shared" si="12"/>
      </c>
      <c r="C155" s="17">
        <f t="shared" si="13"/>
      </c>
      <c r="D155" s="17">
        <f t="shared" si="14"/>
      </c>
      <c r="E155" s="17">
        <f t="shared" si="15"/>
      </c>
      <c r="F155" s="17">
        <f t="shared" si="16"/>
      </c>
      <c r="G155" s="18">
        <f t="shared" si="17"/>
      </c>
    </row>
    <row r="156" spans="2:7" ht="12.75">
      <c r="B156" s="11">
        <f t="shared" si="12"/>
      </c>
      <c r="C156" s="17">
        <f t="shared" si="13"/>
      </c>
      <c r="D156" s="17">
        <f t="shared" si="14"/>
      </c>
      <c r="E156" s="17">
        <f t="shared" si="15"/>
      </c>
      <c r="F156" s="17">
        <f t="shared" si="16"/>
      </c>
      <c r="G156" s="18">
        <f t="shared" si="17"/>
      </c>
    </row>
    <row r="157" spans="2:7" ht="12.75">
      <c r="B157" s="11">
        <f t="shared" si="12"/>
      </c>
      <c r="C157" s="17">
        <f t="shared" si="13"/>
      </c>
      <c r="D157" s="17">
        <f t="shared" si="14"/>
      </c>
      <c r="E157" s="17">
        <f t="shared" si="15"/>
      </c>
      <c r="F157" s="17">
        <f t="shared" si="16"/>
      </c>
      <c r="G157" s="18">
        <f t="shared" si="17"/>
      </c>
    </row>
    <row r="158" spans="2:7" ht="12.75">
      <c r="B158" s="11">
        <f t="shared" si="12"/>
      </c>
      <c r="C158" s="17">
        <f t="shared" si="13"/>
      </c>
      <c r="D158" s="17">
        <f t="shared" si="14"/>
      </c>
      <c r="E158" s="17">
        <f t="shared" si="15"/>
      </c>
      <c r="F158" s="17">
        <f t="shared" si="16"/>
      </c>
      <c r="G158" s="18">
        <f t="shared" si="17"/>
      </c>
    </row>
    <row r="159" spans="2:7" ht="12.75">
      <c r="B159" s="11">
        <f t="shared" si="12"/>
      </c>
      <c r="C159" s="17">
        <f t="shared" si="13"/>
      </c>
      <c r="D159" s="17">
        <f t="shared" si="14"/>
      </c>
      <c r="E159" s="17">
        <f t="shared" si="15"/>
      </c>
      <c r="F159" s="17">
        <f t="shared" si="16"/>
      </c>
      <c r="G159" s="18">
        <f t="shared" si="17"/>
      </c>
    </row>
    <row r="160" spans="2:7" ht="12.75">
      <c r="B160" s="11">
        <f t="shared" si="12"/>
      </c>
      <c r="C160" s="17">
        <f t="shared" si="13"/>
      </c>
      <c r="D160" s="17">
        <f t="shared" si="14"/>
      </c>
      <c r="E160" s="17">
        <f t="shared" si="15"/>
      </c>
      <c r="F160" s="17">
        <f t="shared" si="16"/>
      </c>
      <c r="G160" s="18">
        <f t="shared" si="17"/>
      </c>
    </row>
    <row r="161" spans="2:7" ht="12.75">
      <c r="B161" s="11">
        <f t="shared" si="12"/>
      </c>
      <c r="C161" s="17">
        <f t="shared" si="13"/>
      </c>
      <c r="D161" s="17">
        <f t="shared" si="14"/>
      </c>
      <c r="E161" s="17">
        <f t="shared" si="15"/>
      </c>
      <c r="F161" s="17">
        <f t="shared" si="16"/>
      </c>
      <c r="G161" s="18">
        <f t="shared" si="17"/>
      </c>
    </row>
    <row r="162" spans="2:7" ht="12.75">
      <c r="B162" s="11">
        <f t="shared" si="12"/>
      </c>
      <c r="C162" s="17">
        <f t="shared" si="13"/>
      </c>
      <c r="D162" s="17">
        <f t="shared" si="14"/>
      </c>
      <c r="E162" s="17">
        <f t="shared" si="15"/>
      </c>
      <c r="F162" s="17">
        <f t="shared" si="16"/>
      </c>
      <c r="G162" s="18">
        <f t="shared" si="17"/>
      </c>
    </row>
    <row r="163" spans="2:7" ht="12.75">
      <c r="B163" s="11">
        <f t="shared" si="12"/>
      </c>
      <c r="C163" s="17">
        <f t="shared" si="13"/>
      </c>
      <c r="D163" s="17">
        <f t="shared" si="14"/>
      </c>
      <c r="E163" s="17">
        <f t="shared" si="15"/>
      </c>
      <c r="F163" s="17">
        <f t="shared" si="16"/>
      </c>
      <c r="G163" s="18">
        <f t="shared" si="17"/>
      </c>
    </row>
    <row r="164" spans="2:7" ht="12.75">
      <c r="B164" s="11">
        <f t="shared" si="12"/>
      </c>
      <c r="C164" s="17">
        <f t="shared" si="13"/>
      </c>
      <c r="D164" s="17">
        <f t="shared" si="14"/>
      </c>
      <c r="E164" s="17">
        <f t="shared" si="15"/>
      </c>
      <c r="F164" s="17">
        <f t="shared" si="16"/>
      </c>
      <c r="G164" s="18">
        <f t="shared" si="17"/>
      </c>
    </row>
    <row r="165" spans="2:7" ht="12.75">
      <c r="B165" s="11">
        <f t="shared" si="12"/>
      </c>
      <c r="C165" s="17">
        <f t="shared" si="13"/>
      </c>
      <c r="D165" s="17">
        <f t="shared" si="14"/>
      </c>
      <c r="E165" s="17">
        <f t="shared" si="15"/>
      </c>
      <c r="F165" s="17">
        <f t="shared" si="16"/>
      </c>
      <c r="G165" s="18">
        <f t="shared" si="17"/>
      </c>
    </row>
    <row r="166" spans="2:7" ht="12.75">
      <c r="B166" s="11">
        <f t="shared" si="12"/>
      </c>
      <c r="C166" s="17">
        <f t="shared" si="13"/>
      </c>
      <c r="D166" s="17">
        <f t="shared" si="14"/>
      </c>
      <c r="E166" s="17">
        <f t="shared" si="15"/>
      </c>
      <c r="F166" s="17">
        <f t="shared" si="16"/>
      </c>
      <c r="G166" s="18">
        <f t="shared" si="17"/>
      </c>
    </row>
    <row r="167" spans="2:7" ht="12.75">
      <c r="B167" s="11">
        <f t="shared" si="12"/>
      </c>
      <c r="C167" s="17">
        <f t="shared" si="13"/>
      </c>
      <c r="D167" s="17">
        <f t="shared" si="14"/>
      </c>
      <c r="E167" s="17">
        <f t="shared" si="15"/>
      </c>
      <c r="F167" s="17">
        <f t="shared" si="16"/>
      </c>
      <c r="G167" s="18">
        <f t="shared" si="17"/>
      </c>
    </row>
    <row r="168" spans="2:7" ht="12.75">
      <c r="B168" s="11">
        <f t="shared" si="12"/>
      </c>
      <c r="C168" s="17">
        <f t="shared" si="13"/>
      </c>
      <c r="D168" s="17">
        <f t="shared" si="14"/>
      </c>
      <c r="E168" s="17">
        <f t="shared" si="15"/>
      </c>
      <c r="F168" s="17">
        <f t="shared" si="16"/>
      </c>
      <c r="G168" s="18">
        <f t="shared" si="17"/>
      </c>
    </row>
    <row r="169" spans="2:7" ht="12.75">
      <c r="B169" s="11">
        <f t="shared" si="12"/>
      </c>
      <c r="C169" s="17">
        <f t="shared" si="13"/>
      </c>
      <c r="D169" s="17">
        <f t="shared" si="14"/>
      </c>
      <c r="E169" s="17">
        <f t="shared" si="15"/>
      </c>
      <c r="F169" s="17">
        <f t="shared" si="16"/>
      </c>
      <c r="G169" s="18">
        <f t="shared" si="17"/>
      </c>
    </row>
    <row r="170" spans="2:7" ht="12.75">
      <c r="B170" s="11">
        <f t="shared" si="12"/>
      </c>
      <c r="C170" s="17">
        <f t="shared" si="13"/>
      </c>
      <c r="D170" s="17">
        <f t="shared" si="14"/>
      </c>
      <c r="E170" s="17">
        <f t="shared" si="15"/>
      </c>
      <c r="F170" s="17">
        <f t="shared" si="16"/>
      </c>
      <c r="G170" s="18">
        <f t="shared" si="17"/>
      </c>
    </row>
    <row r="171" spans="2:7" ht="12.75">
      <c r="B171" s="11">
        <f t="shared" si="12"/>
      </c>
      <c r="C171" s="17">
        <f t="shared" si="13"/>
      </c>
      <c r="D171" s="17">
        <f t="shared" si="14"/>
      </c>
      <c r="E171" s="17">
        <f t="shared" si="15"/>
      </c>
      <c r="F171" s="17">
        <f t="shared" si="16"/>
      </c>
      <c r="G171" s="18">
        <f t="shared" si="17"/>
      </c>
    </row>
    <row r="172" spans="2:7" ht="12.75">
      <c r="B172" s="11">
        <f t="shared" si="12"/>
      </c>
      <c r="C172" s="17">
        <f t="shared" si="13"/>
      </c>
      <c r="D172" s="17">
        <f t="shared" si="14"/>
      </c>
      <c r="E172" s="17">
        <f t="shared" si="15"/>
      </c>
      <c r="F172" s="17">
        <f t="shared" si="16"/>
      </c>
      <c r="G172" s="18">
        <f t="shared" si="17"/>
      </c>
    </row>
    <row r="173" spans="2:7" ht="12.75">
      <c r="B173" s="11">
        <f t="shared" si="12"/>
      </c>
      <c r="C173" s="17">
        <f t="shared" si="13"/>
      </c>
      <c r="D173" s="17">
        <f t="shared" si="14"/>
      </c>
      <c r="E173" s="17">
        <f t="shared" si="15"/>
      </c>
      <c r="F173" s="17">
        <f t="shared" si="16"/>
      </c>
      <c r="G173" s="18">
        <f t="shared" si="17"/>
      </c>
    </row>
    <row r="174" spans="2:7" ht="12.75">
      <c r="B174" s="11">
        <f t="shared" si="12"/>
      </c>
      <c r="C174" s="17">
        <f t="shared" si="13"/>
      </c>
      <c r="D174" s="17">
        <f t="shared" si="14"/>
      </c>
      <c r="E174" s="17">
        <f t="shared" si="15"/>
      </c>
      <c r="F174" s="17">
        <f t="shared" si="16"/>
      </c>
      <c r="G174" s="18">
        <f t="shared" si="17"/>
      </c>
    </row>
    <row r="175" spans="2:7" ht="12.75">
      <c r="B175" s="11">
        <f t="shared" si="12"/>
      </c>
      <c r="C175" s="17">
        <f t="shared" si="13"/>
      </c>
      <c r="D175" s="17">
        <f t="shared" si="14"/>
      </c>
      <c r="E175" s="17">
        <f t="shared" si="15"/>
      </c>
      <c r="F175" s="17">
        <f t="shared" si="16"/>
      </c>
      <c r="G175" s="18">
        <f t="shared" si="17"/>
      </c>
    </row>
    <row r="176" spans="2:7" ht="12.75">
      <c r="B176" s="11">
        <f t="shared" si="12"/>
      </c>
      <c r="C176" s="17">
        <f t="shared" si="13"/>
      </c>
      <c r="D176" s="17">
        <f t="shared" si="14"/>
      </c>
      <c r="E176" s="17">
        <f t="shared" si="15"/>
      </c>
      <c r="F176" s="17">
        <f t="shared" si="16"/>
      </c>
      <c r="G176" s="18">
        <f t="shared" si="17"/>
      </c>
    </row>
    <row r="177" spans="2:7" ht="12.75">
      <c r="B177" s="11">
        <f t="shared" si="12"/>
      </c>
      <c r="C177" s="17">
        <f t="shared" si="13"/>
      </c>
      <c r="D177" s="17">
        <f t="shared" si="14"/>
      </c>
      <c r="E177" s="17">
        <f t="shared" si="15"/>
      </c>
      <c r="F177" s="17">
        <f t="shared" si="16"/>
      </c>
      <c r="G177" s="18">
        <f t="shared" si="17"/>
      </c>
    </row>
    <row r="178" spans="2:7" ht="12.75">
      <c r="B178" s="11">
        <f t="shared" si="12"/>
      </c>
      <c r="C178" s="17">
        <f t="shared" si="13"/>
      </c>
      <c r="D178" s="17">
        <f t="shared" si="14"/>
      </c>
      <c r="E178" s="17">
        <f t="shared" si="15"/>
      </c>
      <c r="F178" s="17">
        <f t="shared" si="16"/>
      </c>
      <c r="G178" s="18">
        <f t="shared" si="17"/>
      </c>
    </row>
    <row r="179" spans="2:7" ht="12.75">
      <c r="B179" s="11">
        <f t="shared" si="12"/>
      </c>
      <c r="C179" s="17">
        <f t="shared" si="13"/>
      </c>
      <c r="D179" s="17">
        <f t="shared" si="14"/>
      </c>
      <c r="E179" s="17">
        <f t="shared" si="15"/>
      </c>
      <c r="F179" s="17">
        <f t="shared" si="16"/>
      </c>
      <c r="G179" s="18">
        <f t="shared" si="17"/>
      </c>
    </row>
    <row r="180" spans="2:7" ht="12.75">
      <c r="B180" s="11">
        <f t="shared" si="12"/>
      </c>
      <c r="C180" s="17">
        <f t="shared" si="13"/>
      </c>
      <c r="D180" s="17">
        <f t="shared" si="14"/>
      </c>
      <c r="E180" s="17">
        <f t="shared" si="15"/>
      </c>
      <c r="F180" s="17">
        <f t="shared" si="16"/>
      </c>
      <c r="G180" s="18">
        <f t="shared" si="17"/>
      </c>
    </row>
    <row r="181" spans="2:7" ht="12.75">
      <c r="B181" s="11">
        <f t="shared" si="12"/>
      </c>
      <c r="C181" s="17">
        <f t="shared" si="13"/>
      </c>
      <c r="D181" s="17">
        <f t="shared" si="14"/>
      </c>
      <c r="E181" s="17">
        <f t="shared" si="15"/>
      </c>
      <c r="F181" s="17">
        <f t="shared" si="16"/>
      </c>
      <c r="G181" s="18">
        <f t="shared" si="17"/>
      </c>
    </row>
    <row r="182" spans="2:7" ht="12.75">
      <c r="B182" s="11">
        <f t="shared" si="12"/>
      </c>
      <c r="C182" s="17">
        <f t="shared" si="13"/>
      </c>
      <c r="D182" s="17">
        <f t="shared" si="14"/>
      </c>
      <c r="E182" s="17">
        <f t="shared" si="15"/>
      </c>
      <c r="F182" s="17">
        <f t="shared" si="16"/>
      </c>
      <c r="G182" s="18">
        <f t="shared" si="17"/>
      </c>
    </row>
    <row r="183" spans="2:7" ht="12.75">
      <c r="B183" s="11">
        <f t="shared" si="12"/>
      </c>
      <c r="C183" s="17">
        <f t="shared" si="13"/>
      </c>
      <c r="D183" s="17">
        <f t="shared" si="14"/>
      </c>
      <c r="E183" s="17">
        <f t="shared" si="15"/>
      </c>
      <c r="F183" s="17">
        <f t="shared" si="16"/>
      </c>
      <c r="G183" s="18">
        <f t="shared" si="17"/>
      </c>
    </row>
    <row r="184" spans="2:7" ht="12.75">
      <c r="B184" s="11">
        <f t="shared" si="12"/>
      </c>
      <c r="C184" s="17">
        <f t="shared" si="13"/>
      </c>
      <c r="D184" s="17">
        <f t="shared" si="14"/>
      </c>
      <c r="E184" s="17">
        <f t="shared" si="15"/>
      </c>
      <c r="F184" s="17">
        <f t="shared" si="16"/>
      </c>
      <c r="G184" s="18">
        <f t="shared" si="17"/>
      </c>
    </row>
    <row r="185" spans="2:7" ht="12.75">
      <c r="B185" s="11">
        <f t="shared" si="12"/>
      </c>
      <c r="C185" s="17">
        <f t="shared" si="13"/>
      </c>
      <c r="D185" s="17">
        <f t="shared" si="14"/>
      </c>
      <c r="E185" s="17">
        <f t="shared" si="15"/>
      </c>
      <c r="F185" s="17">
        <f t="shared" si="16"/>
      </c>
      <c r="G185" s="18">
        <f t="shared" si="17"/>
      </c>
    </row>
    <row r="186" spans="2:7" ht="12.75">
      <c r="B186" s="11">
        <f t="shared" si="12"/>
      </c>
      <c r="C186" s="17">
        <f t="shared" si="13"/>
      </c>
      <c r="D186" s="17">
        <f t="shared" si="14"/>
      </c>
      <c r="E186" s="17">
        <f t="shared" si="15"/>
      </c>
      <c r="F186" s="17">
        <f t="shared" si="16"/>
      </c>
      <c r="G186" s="18">
        <f t="shared" si="17"/>
      </c>
    </row>
    <row r="187" spans="2:7" ht="12.75">
      <c r="B187" s="11">
        <f t="shared" si="12"/>
      </c>
      <c r="C187" s="17">
        <f t="shared" si="13"/>
      </c>
      <c r="D187" s="17">
        <f t="shared" si="14"/>
      </c>
      <c r="E187" s="17">
        <f t="shared" si="15"/>
      </c>
      <c r="F187" s="17">
        <f t="shared" si="16"/>
      </c>
      <c r="G187" s="18">
        <f t="shared" si="17"/>
      </c>
    </row>
    <row r="188" spans="2:7" ht="12.75">
      <c r="B188" s="11">
        <f t="shared" si="12"/>
      </c>
      <c r="C188" s="17">
        <f t="shared" si="13"/>
      </c>
      <c r="D188" s="17">
        <f t="shared" si="14"/>
      </c>
      <c r="E188" s="17">
        <f t="shared" si="15"/>
      </c>
      <c r="F188" s="17">
        <f t="shared" si="16"/>
      </c>
      <c r="G188" s="18">
        <f t="shared" si="17"/>
      </c>
    </row>
    <row r="189" spans="2:7" ht="12.75">
      <c r="B189" s="11">
        <f t="shared" si="12"/>
      </c>
      <c r="C189" s="17">
        <f t="shared" si="13"/>
      </c>
      <c r="D189" s="17">
        <f t="shared" si="14"/>
      </c>
      <c r="E189" s="17">
        <f t="shared" si="15"/>
      </c>
      <c r="F189" s="17">
        <f t="shared" si="16"/>
      </c>
      <c r="G189" s="18">
        <f t="shared" si="17"/>
      </c>
    </row>
    <row r="190" spans="2:7" ht="12.75">
      <c r="B190" s="11">
        <f t="shared" si="12"/>
      </c>
      <c r="C190" s="17">
        <f t="shared" si="13"/>
      </c>
      <c r="D190" s="17">
        <f t="shared" si="14"/>
      </c>
      <c r="E190" s="17">
        <f t="shared" si="15"/>
      </c>
      <c r="F190" s="17">
        <f t="shared" si="16"/>
      </c>
      <c r="G190" s="18">
        <f t="shared" si="17"/>
      </c>
    </row>
    <row r="191" spans="2:7" ht="12.75">
      <c r="B191" s="11">
        <f t="shared" si="12"/>
      </c>
      <c r="C191" s="17">
        <f t="shared" si="13"/>
      </c>
      <c r="D191" s="17">
        <f t="shared" si="14"/>
      </c>
      <c r="E191" s="17">
        <f t="shared" si="15"/>
      </c>
      <c r="F191" s="17">
        <f t="shared" si="16"/>
      </c>
      <c r="G191" s="18">
        <f t="shared" si="17"/>
      </c>
    </row>
    <row r="192" spans="2:7" ht="12.75">
      <c r="B192" s="11">
        <f t="shared" si="12"/>
      </c>
      <c r="C192" s="17">
        <f t="shared" si="13"/>
      </c>
      <c r="D192" s="17">
        <f t="shared" si="14"/>
      </c>
      <c r="E192" s="17">
        <f t="shared" si="15"/>
      </c>
      <c r="F192" s="17">
        <f t="shared" si="16"/>
      </c>
      <c r="G192" s="18">
        <f t="shared" si="17"/>
      </c>
    </row>
    <row r="193" spans="2:7" ht="12.75">
      <c r="B193" s="11">
        <f t="shared" si="12"/>
      </c>
      <c r="C193" s="17">
        <f t="shared" si="13"/>
      </c>
      <c r="D193" s="17">
        <f t="shared" si="14"/>
      </c>
      <c r="E193" s="17">
        <f t="shared" si="15"/>
      </c>
      <c r="F193" s="17">
        <f t="shared" si="16"/>
      </c>
      <c r="G193" s="18">
        <f t="shared" si="17"/>
      </c>
    </row>
    <row r="194" spans="2:7" ht="12.75">
      <c r="B194" s="11">
        <f t="shared" si="12"/>
      </c>
      <c r="C194" s="17">
        <f t="shared" si="13"/>
      </c>
      <c r="D194" s="17">
        <f t="shared" si="14"/>
      </c>
      <c r="E194" s="17">
        <f t="shared" si="15"/>
      </c>
      <c r="F194" s="17">
        <f t="shared" si="16"/>
      </c>
      <c r="G194" s="18">
        <f t="shared" si="17"/>
      </c>
    </row>
    <row r="195" spans="2:7" ht="12.75">
      <c r="B195" s="11">
        <f t="shared" si="12"/>
      </c>
      <c r="C195" s="17">
        <f t="shared" si="13"/>
      </c>
      <c r="D195" s="17">
        <f t="shared" si="14"/>
      </c>
      <c r="E195" s="17">
        <f t="shared" si="15"/>
      </c>
      <c r="F195" s="17">
        <f t="shared" si="16"/>
      </c>
      <c r="G195" s="18">
        <f t="shared" si="17"/>
      </c>
    </row>
    <row r="196" spans="2:7" ht="12.75">
      <c r="B196" s="11">
        <f t="shared" si="12"/>
      </c>
      <c r="C196" s="17">
        <f t="shared" si="13"/>
      </c>
      <c r="D196" s="17">
        <f t="shared" si="14"/>
      </c>
      <c r="E196" s="17">
        <f t="shared" si="15"/>
      </c>
      <c r="F196" s="17">
        <f t="shared" si="16"/>
      </c>
      <c r="G196" s="18">
        <f t="shared" si="17"/>
      </c>
    </row>
    <row r="197" spans="2:7" ht="12.75">
      <c r="B197" s="11">
        <f t="shared" si="12"/>
      </c>
      <c r="C197" s="17">
        <f t="shared" si="13"/>
      </c>
      <c r="D197" s="17">
        <f t="shared" si="14"/>
      </c>
      <c r="E197" s="17">
        <f t="shared" si="15"/>
      </c>
      <c r="F197" s="17">
        <f t="shared" si="16"/>
      </c>
      <c r="G197" s="18">
        <f t="shared" si="17"/>
      </c>
    </row>
    <row r="198" spans="2:7" ht="12.75">
      <c r="B198" s="11">
        <f t="shared" si="12"/>
      </c>
      <c r="C198" s="17">
        <f t="shared" si="13"/>
      </c>
      <c r="D198" s="17">
        <f t="shared" si="14"/>
      </c>
      <c r="E198" s="17">
        <f t="shared" si="15"/>
      </c>
      <c r="F198" s="17">
        <f t="shared" si="16"/>
      </c>
      <c r="G198" s="18">
        <f t="shared" si="17"/>
      </c>
    </row>
    <row r="199" spans="2:7" ht="12.75">
      <c r="B199" s="11">
        <f t="shared" si="12"/>
      </c>
      <c r="C199" s="17">
        <f t="shared" si="13"/>
      </c>
      <c r="D199" s="17">
        <f t="shared" si="14"/>
      </c>
      <c r="E199" s="17">
        <f t="shared" si="15"/>
      </c>
      <c r="F199" s="17">
        <f t="shared" si="16"/>
      </c>
      <c r="G199" s="18">
        <f t="shared" si="17"/>
      </c>
    </row>
    <row r="200" spans="2:7" ht="12.75">
      <c r="B200" s="11">
        <f t="shared" si="12"/>
      </c>
      <c r="C200" s="17">
        <f t="shared" si="13"/>
      </c>
      <c r="D200" s="17">
        <f t="shared" si="14"/>
      </c>
      <c r="E200" s="17">
        <f t="shared" si="15"/>
      </c>
      <c r="F200" s="17">
        <f t="shared" si="16"/>
      </c>
      <c r="G200" s="18">
        <f t="shared" si="17"/>
      </c>
    </row>
    <row r="201" spans="2:7" ht="12.75">
      <c r="B201" s="11">
        <f t="shared" si="12"/>
      </c>
      <c r="C201" s="17">
        <f t="shared" si="13"/>
      </c>
      <c r="D201" s="17">
        <f t="shared" si="14"/>
      </c>
      <c r="E201" s="17">
        <f t="shared" si="15"/>
      </c>
      <c r="F201" s="17">
        <f t="shared" si="16"/>
      </c>
      <c r="G201" s="18">
        <f t="shared" si="17"/>
      </c>
    </row>
    <row r="202" spans="2:7" ht="12.75">
      <c r="B202" s="11">
        <f t="shared" si="12"/>
      </c>
      <c r="C202" s="17">
        <f t="shared" si="13"/>
      </c>
      <c r="D202" s="17">
        <f t="shared" si="14"/>
      </c>
      <c r="E202" s="17">
        <f t="shared" si="15"/>
      </c>
      <c r="F202" s="17">
        <f t="shared" si="16"/>
      </c>
      <c r="G202" s="18">
        <f t="shared" si="17"/>
      </c>
    </row>
    <row r="203" spans="2:7" ht="12.75">
      <c r="B203" s="11">
        <f t="shared" si="12"/>
      </c>
      <c r="C203" s="17">
        <f t="shared" si="13"/>
      </c>
      <c r="D203" s="17">
        <f t="shared" si="14"/>
      </c>
      <c r="E203" s="17">
        <f t="shared" si="15"/>
      </c>
      <c r="F203" s="17">
        <f t="shared" si="16"/>
      </c>
      <c r="G203" s="18">
        <f t="shared" si="17"/>
      </c>
    </row>
    <row r="204" spans="2:7" ht="12.75">
      <c r="B204" s="11">
        <f t="shared" si="12"/>
      </c>
      <c r="C204" s="17">
        <f t="shared" si="13"/>
      </c>
      <c r="D204" s="17">
        <f t="shared" si="14"/>
      </c>
      <c r="E204" s="17">
        <f t="shared" si="15"/>
      </c>
      <c r="F204" s="17">
        <f t="shared" si="16"/>
      </c>
      <c r="G204" s="18">
        <f t="shared" si="17"/>
      </c>
    </row>
    <row r="205" spans="2:7" ht="12.75">
      <c r="B205" s="11">
        <f t="shared" si="12"/>
      </c>
      <c r="C205" s="17">
        <f t="shared" si="13"/>
      </c>
      <c r="D205" s="17">
        <f t="shared" si="14"/>
      </c>
      <c r="E205" s="17">
        <f t="shared" si="15"/>
      </c>
      <c r="F205" s="17">
        <f t="shared" si="16"/>
      </c>
      <c r="G205" s="18">
        <f t="shared" si="17"/>
      </c>
    </row>
    <row r="206" spans="2:7" ht="12.75">
      <c r="B206" s="11">
        <f t="shared" si="12"/>
      </c>
      <c r="C206" s="17">
        <f t="shared" si="13"/>
      </c>
      <c r="D206" s="17">
        <f t="shared" si="14"/>
      </c>
      <c r="E206" s="17">
        <f t="shared" si="15"/>
      </c>
      <c r="F206" s="17">
        <f t="shared" si="16"/>
      </c>
      <c r="G206" s="18">
        <f t="shared" si="17"/>
      </c>
    </row>
    <row r="207" spans="2:7" ht="12.75">
      <c r="B207" s="11">
        <f t="shared" si="12"/>
      </c>
      <c r="C207" s="17">
        <f t="shared" si="13"/>
      </c>
      <c r="D207" s="17">
        <f t="shared" si="14"/>
      </c>
      <c r="E207" s="17">
        <f t="shared" si="15"/>
      </c>
      <c r="F207" s="17">
        <f t="shared" si="16"/>
      </c>
      <c r="G207" s="18">
        <f t="shared" si="17"/>
      </c>
    </row>
    <row r="208" spans="2:7" ht="12.75">
      <c r="B208" s="11">
        <f aca="true" t="shared" si="18" ref="B208:B271">IF(((ROW()-nSkip)&lt;=$G$9),(ROW()-nSkip),"")</f>
      </c>
      <c r="C208" s="17">
        <f t="shared" si="13"/>
      </c>
      <c r="D208" s="17">
        <f t="shared" si="14"/>
      </c>
      <c r="E208" s="17">
        <f t="shared" si="15"/>
      </c>
      <c r="F208" s="17">
        <f t="shared" si="16"/>
      </c>
      <c r="G208" s="18">
        <f t="shared" si="17"/>
      </c>
    </row>
    <row r="209" spans="2:7" ht="12.75">
      <c r="B209" s="11">
        <f t="shared" si="18"/>
      </c>
      <c r="C209" s="17">
        <f aca="true" t="shared" si="19" ref="C209:C272">IF((B209&lt;=$G$9),-PMT(($G$5/$G$8),$G$9,$G$4),"")</f>
      </c>
      <c r="D209" s="17">
        <f aca="true" t="shared" si="20" ref="D209:D272">IF(((ROW()-nSkip)&lt;=$G$9),-PPMT(($G$5/$G$8),B209,$G$9,$G$4),"")</f>
      </c>
      <c r="E209" s="17">
        <f aca="true" t="shared" si="21" ref="E209:E272">IF(((ROW()-nSkip)&lt;=$G$9),-IPMT(($G$5/$G$8),B209,$G$9,$G$4),"")</f>
      </c>
      <c r="F209" s="17">
        <f aca="true" t="shared" si="22" ref="F209:F272">IF(((ROW()-nSkip)&lt;=$G$9),(E209+F208),"")</f>
      </c>
      <c r="G209" s="18">
        <f aca="true" t="shared" si="23" ref="G209:G272">IF(((ROW()-nSkip)&lt;=$G$9),(G208-D209),"")</f>
      </c>
    </row>
    <row r="210" spans="2:7" ht="12.75">
      <c r="B210" s="11">
        <f t="shared" si="18"/>
      </c>
      <c r="C210" s="17">
        <f t="shared" si="19"/>
      </c>
      <c r="D210" s="17">
        <f t="shared" si="20"/>
      </c>
      <c r="E210" s="17">
        <f t="shared" si="21"/>
      </c>
      <c r="F210" s="17">
        <f t="shared" si="22"/>
      </c>
      <c r="G210" s="18">
        <f t="shared" si="23"/>
      </c>
    </row>
    <row r="211" spans="2:7" ht="12.75">
      <c r="B211" s="11">
        <f t="shared" si="18"/>
      </c>
      <c r="C211" s="17">
        <f t="shared" si="19"/>
      </c>
      <c r="D211" s="17">
        <f t="shared" si="20"/>
      </c>
      <c r="E211" s="17">
        <f t="shared" si="21"/>
      </c>
      <c r="F211" s="17">
        <f t="shared" si="22"/>
      </c>
      <c r="G211" s="18">
        <f t="shared" si="23"/>
      </c>
    </row>
    <row r="212" spans="2:7" ht="12.75">
      <c r="B212" s="11">
        <f t="shared" si="18"/>
      </c>
      <c r="C212" s="17">
        <f t="shared" si="19"/>
      </c>
      <c r="D212" s="17">
        <f t="shared" si="20"/>
      </c>
      <c r="E212" s="17">
        <f t="shared" si="21"/>
      </c>
      <c r="F212" s="17">
        <f t="shared" si="22"/>
      </c>
      <c r="G212" s="18">
        <f t="shared" si="23"/>
      </c>
    </row>
    <row r="213" spans="2:7" ht="12.75">
      <c r="B213" s="11">
        <f t="shared" si="18"/>
      </c>
      <c r="C213" s="17">
        <f t="shared" si="19"/>
      </c>
      <c r="D213" s="17">
        <f t="shared" si="20"/>
      </c>
      <c r="E213" s="17">
        <f t="shared" si="21"/>
      </c>
      <c r="F213" s="17">
        <f t="shared" si="22"/>
      </c>
      <c r="G213" s="18">
        <f t="shared" si="23"/>
      </c>
    </row>
    <row r="214" spans="2:7" ht="12.75">
      <c r="B214" s="11">
        <f t="shared" si="18"/>
      </c>
      <c r="C214" s="17">
        <f t="shared" si="19"/>
      </c>
      <c r="D214" s="17">
        <f t="shared" si="20"/>
      </c>
      <c r="E214" s="17">
        <f t="shared" si="21"/>
      </c>
      <c r="F214" s="17">
        <f t="shared" si="22"/>
      </c>
      <c r="G214" s="18">
        <f t="shared" si="23"/>
      </c>
    </row>
    <row r="215" spans="2:7" ht="12.75">
      <c r="B215" s="11">
        <f t="shared" si="18"/>
      </c>
      <c r="C215" s="17">
        <f t="shared" si="19"/>
      </c>
      <c r="D215" s="17">
        <f t="shared" si="20"/>
      </c>
      <c r="E215" s="17">
        <f t="shared" si="21"/>
      </c>
      <c r="F215" s="17">
        <f t="shared" si="22"/>
      </c>
      <c r="G215" s="18">
        <f t="shared" si="23"/>
      </c>
    </row>
    <row r="216" spans="2:7" ht="12.75">
      <c r="B216" s="11">
        <f t="shared" si="18"/>
      </c>
      <c r="C216" s="17">
        <f t="shared" si="19"/>
      </c>
      <c r="D216" s="17">
        <f t="shared" si="20"/>
      </c>
      <c r="E216" s="17">
        <f t="shared" si="21"/>
      </c>
      <c r="F216" s="17">
        <f t="shared" si="22"/>
      </c>
      <c r="G216" s="18">
        <f t="shared" si="23"/>
      </c>
    </row>
    <row r="217" spans="2:7" ht="12.75">
      <c r="B217" s="11">
        <f t="shared" si="18"/>
      </c>
      <c r="C217" s="17">
        <f t="shared" si="19"/>
      </c>
      <c r="D217" s="17">
        <f t="shared" si="20"/>
      </c>
      <c r="E217" s="17">
        <f t="shared" si="21"/>
      </c>
      <c r="F217" s="17">
        <f t="shared" si="22"/>
      </c>
      <c r="G217" s="18">
        <f t="shared" si="23"/>
      </c>
    </row>
    <row r="218" spans="2:7" ht="12.75">
      <c r="B218" s="11">
        <f t="shared" si="18"/>
      </c>
      <c r="C218" s="17">
        <f t="shared" si="19"/>
      </c>
      <c r="D218" s="17">
        <f t="shared" si="20"/>
      </c>
      <c r="E218" s="17">
        <f t="shared" si="21"/>
      </c>
      <c r="F218" s="17">
        <f t="shared" si="22"/>
      </c>
      <c r="G218" s="18">
        <f t="shared" si="23"/>
      </c>
    </row>
    <row r="219" spans="2:7" ht="12.75">
      <c r="B219" s="11">
        <f t="shared" si="18"/>
      </c>
      <c r="C219" s="17">
        <f t="shared" si="19"/>
      </c>
      <c r="D219" s="17">
        <f t="shared" si="20"/>
      </c>
      <c r="E219" s="17">
        <f t="shared" si="21"/>
      </c>
      <c r="F219" s="17">
        <f t="shared" si="22"/>
      </c>
      <c r="G219" s="18">
        <f t="shared" si="23"/>
      </c>
    </row>
    <row r="220" spans="2:7" ht="12.75">
      <c r="B220" s="11">
        <f t="shared" si="18"/>
      </c>
      <c r="C220" s="17">
        <f t="shared" si="19"/>
      </c>
      <c r="D220" s="17">
        <f t="shared" si="20"/>
      </c>
      <c r="E220" s="17">
        <f t="shared" si="21"/>
      </c>
      <c r="F220" s="17">
        <f t="shared" si="22"/>
      </c>
      <c r="G220" s="18">
        <f t="shared" si="23"/>
      </c>
    </row>
    <row r="221" spans="2:7" ht="12.75">
      <c r="B221" s="11">
        <f t="shared" si="18"/>
      </c>
      <c r="C221" s="17">
        <f t="shared" si="19"/>
      </c>
      <c r="D221" s="17">
        <f t="shared" si="20"/>
      </c>
      <c r="E221" s="17">
        <f t="shared" si="21"/>
      </c>
      <c r="F221" s="17">
        <f t="shared" si="22"/>
      </c>
      <c r="G221" s="18">
        <f t="shared" si="23"/>
      </c>
    </row>
    <row r="222" spans="2:7" ht="12.75">
      <c r="B222" s="11">
        <f t="shared" si="18"/>
      </c>
      <c r="C222" s="17">
        <f t="shared" si="19"/>
      </c>
      <c r="D222" s="17">
        <f t="shared" si="20"/>
      </c>
      <c r="E222" s="17">
        <f t="shared" si="21"/>
      </c>
      <c r="F222" s="17">
        <f t="shared" si="22"/>
      </c>
      <c r="G222" s="18">
        <f t="shared" si="23"/>
      </c>
    </row>
    <row r="223" spans="2:7" ht="12.75">
      <c r="B223" s="11">
        <f t="shared" si="18"/>
      </c>
      <c r="C223" s="17">
        <f t="shared" si="19"/>
      </c>
      <c r="D223" s="17">
        <f t="shared" si="20"/>
      </c>
      <c r="E223" s="17">
        <f t="shared" si="21"/>
      </c>
      <c r="F223" s="17">
        <f t="shared" si="22"/>
      </c>
      <c r="G223" s="18">
        <f t="shared" si="23"/>
      </c>
    </row>
    <row r="224" spans="2:7" ht="12.75">
      <c r="B224" s="11">
        <f t="shared" si="18"/>
      </c>
      <c r="C224" s="17">
        <f t="shared" si="19"/>
      </c>
      <c r="D224" s="17">
        <f t="shared" si="20"/>
      </c>
      <c r="E224" s="17">
        <f t="shared" si="21"/>
      </c>
      <c r="F224" s="17">
        <f t="shared" si="22"/>
      </c>
      <c r="G224" s="18">
        <f t="shared" si="23"/>
      </c>
    </row>
    <row r="225" spans="2:7" ht="12.75">
      <c r="B225" s="11">
        <f t="shared" si="18"/>
      </c>
      <c r="C225" s="17">
        <f t="shared" si="19"/>
      </c>
      <c r="D225" s="17">
        <f t="shared" si="20"/>
      </c>
      <c r="E225" s="17">
        <f t="shared" si="21"/>
      </c>
      <c r="F225" s="17">
        <f t="shared" si="22"/>
      </c>
      <c r="G225" s="18">
        <f t="shared" si="23"/>
      </c>
    </row>
    <row r="226" spans="2:7" ht="12.75">
      <c r="B226" s="11">
        <f t="shared" si="18"/>
      </c>
      <c r="C226" s="17">
        <f t="shared" si="19"/>
      </c>
      <c r="D226" s="17">
        <f t="shared" si="20"/>
      </c>
      <c r="E226" s="17">
        <f t="shared" si="21"/>
      </c>
      <c r="F226" s="17">
        <f t="shared" si="22"/>
      </c>
      <c r="G226" s="18">
        <f t="shared" si="23"/>
      </c>
    </row>
    <row r="227" spans="2:7" ht="12.75">
      <c r="B227" s="11">
        <f t="shared" si="18"/>
      </c>
      <c r="C227" s="17">
        <f t="shared" si="19"/>
      </c>
      <c r="D227" s="17">
        <f t="shared" si="20"/>
      </c>
      <c r="E227" s="17">
        <f t="shared" si="21"/>
      </c>
      <c r="F227" s="17">
        <f t="shared" si="22"/>
      </c>
      <c r="G227" s="18">
        <f t="shared" si="23"/>
      </c>
    </row>
    <row r="228" spans="2:7" ht="12.75">
      <c r="B228" s="11">
        <f t="shared" si="18"/>
      </c>
      <c r="C228" s="17">
        <f t="shared" si="19"/>
      </c>
      <c r="D228" s="17">
        <f t="shared" si="20"/>
      </c>
      <c r="E228" s="17">
        <f t="shared" si="21"/>
      </c>
      <c r="F228" s="17">
        <f t="shared" si="22"/>
      </c>
      <c r="G228" s="18">
        <f t="shared" si="23"/>
      </c>
    </row>
    <row r="229" spans="2:7" ht="12.75">
      <c r="B229" s="11">
        <f t="shared" si="18"/>
      </c>
      <c r="C229" s="17">
        <f t="shared" si="19"/>
      </c>
      <c r="D229" s="17">
        <f t="shared" si="20"/>
      </c>
      <c r="E229" s="17">
        <f t="shared" si="21"/>
      </c>
      <c r="F229" s="17">
        <f t="shared" si="22"/>
      </c>
      <c r="G229" s="18">
        <f t="shared" si="23"/>
      </c>
    </row>
    <row r="230" spans="2:7" ht="12.75">
      <c r="B230" s="11">
        <f t="shared" si="18"/>
      </c>
      <c r="C230" s="17">
        <f t="shared" si="19"/>
      </c>
      <c r="D230" s="17">
        <f t="shared" si="20"/>
      </c>
      <c r="E230" s="17">
        <f t="shared" si="21"/>
      </c>
      <c r="F230" s="17">
        <f t="shared" si="22"/>
      </c>
      <c r="G230" s="18">
        <f t="shared" si="23"/>
      </c>
    </row>
    <row r="231" spans="2:7" ht="12.75">
      <c r="B231" s="11">
        <f t="shared" si="18"/>
      </c>
      <c r="C231" s="17">
        <f t="shared" si="19"/>
      </c>
      <c r="D231" s="17">
        <f t="shared" si="20"/>
      </c>
      <c r="E231" s="17">
        <f t="shared" si="21"/>
      </c>
      <c r="F231" s="17">
        <f t="shared" si="22"/>
      </c>
      <c r="G231" s="18">
        <f t="shared" si="23"/>
      </c>
    </row>
    <row r="232" spans="2:7" ht="12.75">
      <c r="B232" s="11">
        <f t="shared" si="18"/>
      </c>
      <c r="C232" s="17">
        <f t="shared" si="19"/>
      </c>
      <c r="D232" s="17">
        <f t="shared" si="20"/>
      </c>
      <c r="E232" s="17">
        <f t="shared" si="21"/>
      </c>
      <c r="F232" s="17">
        <f t="shared" si="22"/>
      </c>
      <c r="G232" s="18">
        <f t="shared" si="23"/>
      </c>
    </row>
    <row r="233" spans="2:7" ht="12.75">
      <c r="B233" s="11">
        <f t="shared" si="18"/>
      </c>
      <c r="C233" s="17">
        <f t="shared" si="19"/>
      </c>
      <c r="D233" s="17">
        <f t="shared" si="20"/>
      </c>
      <c r="E233" s="17">
        <f t="shared" si="21"/>
      </c>
      <c r="F233" s="17">
        <f t="shared" si="22"/>
      </c>
      <c r="G233" s="18">
        <f t="shared" si="23"/>
      </c>
    </row>
    <row r="234" spans="2:7" ht="12.75">
      <c r="B234" s="11">
        <f t="shared" si="18"/>
      </c>
      <c r="C234" s="17">
        <f t="shared" si="19"/>
      </c>
      <c r="D234" s="17">
        <f t="shared" si="20"/>
      </c>
      <c r="E234" s="17">
        <f t="shared" si="21"/>
      </c>
      <c r="F234" s="17">
        <f t="shared" si="22"/>
      </c>
      <c r="G234" s="18">
        <f t="shared" si="23"/>
      </c>
    </row>
    <row r="235" spans="2:7" ht="12.75">
      <c r="B235" s="11">
        <f t="shared" si="18"/>
      </c>
      <c r="C235" s="17">
        <f t="shared" si="19"/>
      </c>
      <c r="D235" s="17">
        <f t="shared" si="20"/>
      </c>
      <c r="E235" s="17">
        <f t="shared" si="21"/>
      </c>
      <c r="F235" s="17">
        <f t="shared" si="22"/>
      </c>
      <c r="G235" s="18">
        <f t="shared" si="23"/>
      </c>
    </row>
    <row r="236" spans="2:7" ht="12.75">
      <c r="B236" s="11">
        <f t="shared" si="18"/>
      </c>
      <c r="C236" s="17">
        <f t="shared" si="19"/>
      </c>
      <c r="D236" s="17">
        <f t="shared" si="20"/>
      </c>
      <c r="E236" s="17">
        <f t="shared" si="21"/>
      </c>
      <c r="F236" s="17">
        <f t="shared" si="22"/>
      </c>
      <c r="G236" s="18">
        <f t="shared" si="23"/>
      </c>
    </row>
    <row r="237" spans="2:7" ht="12.75">
      <c r="B237" s="11">
        <f t="shared" si="18"/>
      </c>
      <c r="C237" s="17">
        <f t="shared" si="19"/>
      </c>
      <c r="D237" s="17">
        <f t="shared" si="20"/>
      </c>
      <c r="E237" s="17">
        <f t="shared" si="21"/>
      </c>
      <c r="F237" s="17">
        <f t="shared" si="22"/>
      </c>
      <c r="G237" s="18">
        <f t="shared" si="23"/>
      </c>
    </row>
    <row r="238" spans="2:7" ht="12.75">
      <c r="B238" s="11">
        <f t="shared" si="18"/>
      </c>
      <c r="C238" s="17">
        <f t="shared" si="19"/>
      </c>
      <c r="D238" s="17">
        <f t="shared" si="20"/>
      </c>
      <c r="E238" s="17">
        <f t="shared" si="21"/>
      </c>
      <c r="F238" s="17">
        <f t="shared" si="22"/>
      </c>
      <c r="G238" s="18">
        <f t="shared" si="23"/>
      </c>
    </row>
    <row r="239" spans="2:7" ht="12.75">
      <c r="B239" s="11">
        <f t="shared" si="18"/>
      </c>
      <c r="C239" s="17">
        <f t="shared" si="19"/>
      </c>
      <c r="D239" s="17">
        <f t="shared" si="20"/>
      </c>
      <c r="E239" s="17">
        <f t="shared" si="21"/>
      </c>
      <c r="F239" s="17">
        <f t="shared" si="22"/>
      </c>
      <c r="G239" s="18">
        <f t="shared" si="23"/>
      </c>
    </row>
    <row r="240" spans="2:7" ht="12.75">
      <c r="B240" s="11">
        <f t="shared" si="18"/>
      </c>
      <c r="C240" s="17">
        <f t="shared" si="19"/>
      </c>
      <c r="D240" s="17">
        <f t="shared" si="20"/>
      </c>
      <c r="E240" s="17">
        <f t="shared" si="21"/>
      </c>
      <c r="F240" s="17">
        <f t="shared" si="22"/>
      </c>
      <c r="G240" s="18">
        <f t="shared" si="23"/>
      </c>
    </row>
    <row r="241" spans="2:7" ht="12.75">
      <c r="B241" s="11">
        <f t="shared" si="18"/>
      </c>
      <c r="C241" s="17">
        <f t="shared" si="19"/>
      </c>
      <c r="D241" s="17">
        <f t="shared" si="20"/>
      </c>
      <c r="E241" s="17">
        <f t="shared" si="21"/>
      </c>
      <c r="F241" s="17">
        <f t="shared" si="22"/>
      </c>
      <c r="G241" s="18">
        <f t="shared" si="23"/>
      </c>
    </row>
    <row r="242" spans="2:7" ht="12.75">
      <c r="B242" s="11">
        <f t="shared" si="18"/>
      </c>
      <c r="C242" s="17">
        <f t="shared" si="19"/>
      </c>
      <c r="D242" s="17">
        <f t="shared" si="20"/>
      </c>
      <c r="E242" s="17">
        <f t="shared" si="21"/>
      </c>
      <c r="F242" s="17">
        <f t="shared" si="22"/>
      </c>
      <c r="G242" s="18">
        <f t="shared" si="23"/>
      </c>
    </row>
    <row r="243" spans="2:7" ht="12.75">
      <c r="B243" s="11">
        <f t="shared" si="18"/>
      </c>
      <c r="C243" s="17">
        <f t="shared" si="19"/>
      </c>
      <c r="D243" s="17">
        <f t="shared" si="20"/>
      </c>
      <c r="E243" s="17">
        <f t="shared" si="21"/>
      </c>
      <c r="F243" s="17">
        <f t="shared" si="22"/>
      </c>
      <c r="G243" s="18">
        <f t="shared" si="23"/>
      </c>
    </row>
    <row r="244" spans="2:7" ht="12.75">
      <c r="B244" s="11">
        <f t="shared" si="18"/>
      </c>
      <c r="C244" s="17">
        <f t="shared" si="19"/>
      </c>
      <c r="D244" s="17">
        <f t="shared" si="20"/>
      </c>
      <c r="E244" s="17">
        <f t="shared" si="21"/>
      </c>
      <c r="F244" s="17">
        <f t="shared" si="22"/>
      </c>
      <c r="G244" s="18">
        <f t="shared" si="23"/>
      </c>
    </row>
    <row r="245" spans="2:7" ht="12.75">
      <c r="B245" s="11">
        <f t="shared" si="18"/>
      </c>
      <c r="C245" s="17">
        <f t="shared" si="19"/>
      </c>
      <c r="D245" s="17">
        <f t="shared" si="20"/>
      </c>
      <c r="E245" s="17">
        <f t="shared" si="21"/>
      </c>
      <c r="F245" s="17">
        <f t="shared" si="22"/>
      </c>
      <c r="G245" s="18">
        <f t="shared" si="23"/>
      </c>
    </row>
    <row r="246" spans="2:7" ht="12.75">
      <c r="B246" s="11">
        <f t="shared" si="18"/>
      </c>
      <c r="C246" s="17">
        <f t="shared" si="19"/>
      </c>
      <c r="D246" s="17">
        <f t="shared" si="20"/>
      </c>
      <c r="E246" s="17">
        <f t="shared" si="21"/>
      </c>
      <c r="F246" s="17">
        <f t="shared" si="22"/>
      </c>
      <c r="G246" s="18">
        <f t="shared" si="23"/>
      </c>
    </row>
    <row r="247" spans="2:7" ht="12.75">
      <c r="B247" s="11">
        <f t="shared" si="18"/>
      </c>
      <c r="C247" s="17">
        <f t="shared" si="19"/>
      </c>
      <c r="D247" s="17">
        <f t="shared" si="20"/>
      </c>
      <c r="E247" s="17">
        <f t="shared" si="21"/>
      </c>
      <c r="F247" s="17">
        <f t="shared" si="22"/>
      </c>
      <c r="G247" s="18">
        <f t="shared" si="23"/>
      </c>
    </row>
    <row r="248" spans="2:7" ht="12.75">
      <c r="B248" s="11">
        <f t="shared" si="18"/>
      </c>
      <c r="C248" s="17">
        <f t="shared" si="19"/>
      </c>
      <c r="D248" s="17">
        <f t="shared" si="20"/>
      </c>
      <c r="E248" s="17">
        <f t="shared" si="21"/>
      </c>
      <c r="F248" s="17">
        <f t="shared" si="22"/>
      </c>
      <c r="G248" s="18">
        <f t="shared" si="23"/>
      </c>
    </row>
    <row r="249" spans="2:7" ht="12.75">
      <c r="B249" s="11">
        <f t="shared" si="18"/>
      </c>
      <c r="C249" s="17">
        <f t="shared" si="19"/>
      </c>
      <c r="D249" s="17">
        <f t="shared" si="20"/>
      </c>
      <c r="E249" s="17">
        <f t="shared" si="21"/>
      </c>
      <c r="F249" s="17">
        <f t="shared" si="22"/>
      </c>
      <c r="G249" s="18">
        <f t="shared" si="23"/>
      </c>
    </row>
    <row r="250" spans="2:7" ht="12.75">
      <c r="B250" s="11">
        <f t="shared" si="18"/>
      </c>
      <c r="C250" s="17">
        <f t="shared" si="19"/>
      </c>
      <c r="D250" s="17">
        <f t="shared" si="20"/>
      </c>
      <c r="E250" s="17">
        <f t="shared" si="21"/>
      </c>
      <c r="F250" s="17">
        <f t="shared" si="22"/>
      </c>
      <c r="G250" s="18">
        <f t="shared" si="23"/>
      </c>
    </row>
    <row r="251" spans="2:7" ht="12.75">
      <c r="B251" s="11">
        <f t="shared" si="18"/>
      </c>
      <c r="C251" s="17">
        <f t="shared" si="19"/>
      </c>
      <c r="D251" s="17">
        <f t="shared" si="20"/>
      </c>
      <c r="E251" s="17">
        <f t="shared" si="21"/>
      </c>
      <c r="F251" s="17">
        <f t="shared" si="22"/>
      </c>
      <c r="G251" s="18">
        <f t="shared" si="23"/>
      </c>
    </row>
    <row r="252" spans="2:7" ht="12.75">
      <c r="B252" s="11">
        <f t="shared" si="18"/>
      </c>
      <c r="C252" s="17">
        <f t="shared" si="19"/>
      </c>
      <c r="D252" s="17">
        <f t="shared" si="20"/>
      </c>
      <c r="E252" s="17">
        <f t="shared" si="21"/>
      </c>
      <c r="F252" s="17">
        <f t="shared" si="22"/>
      </c>
      <c r="G252" s="18">
        <f t="shared" si="23"/>
      </c>
    </row>
    <row r="253" spans="2:7" ht="12.75">
      <c r="B253" s="11">
        <f t="shared" si="18"/>
      </c>
      <c r="C253" s="17">
        <f t="shared" si="19"/>
      </c>
      <c r="D253" s="17">
        <f t="shared" si="20"/>
      </c>
      <c r="E253" s="17">
        <f t="shared" si="21"/>
      </c>
      <c r="F253" s="17">
        <f t="shared" si="22"/>
      </c>
      <c r="G253" s="18">
        <f t="shared" si="23"/>
      </c>
    </row>
    <row r="254" spans="2:7" ht="12.75">
      <c r="B254" s="11">
        <f t="shared" si="18"/>
      </c>
      <c r="C254" s="17">
        <f t="shared" si="19"/>
      </c>
      <c r="D254" s="17">
        <f t="shared" si="20"/>
      </c>
      <c r="E254" s="17">
        <f t="shared" si="21"/>
      </c>
      <c r="F254" s="17">
        <f t="shared" si="22"/>
      </c>
      <c r="G254" s="18">
        <f t="shared" si="23"/>
      </c>
    </row>
    <row r="255" spans="2:7" ht="12.75">
      <c r="B255" s="11">
        <f t="shared" si="18"/>
      </c>
      <c r="C255" s="17">
        <f t="shared" si="19"/>
      </c>
      <c r="D255" s="17">
        <f t="shared" si="20"/>
      </c>
      <c r="E255" s="17">
        <f t="shared" si="21"/>
      </c>
      <c r="F255" s="17">
        <f t="shared" si="22"/>
      </c>
      <c r="G255" s="18">
        <f t="shared" si="23"/>
      </c>
    </row>
    <row r="256" spans="2:7" ht="12.75">
      <c r="B256" s="11">
        <f t="shared" si="18"/>
      </c>
      <c r="C256" s="17">
        <f t="shared" si="19"/>
      </c>
      <c r="D256" s="17">
        <f t="shared" si="20"/>
      </c>
      <c r="E256" s="17">
        <f t="shared" si="21"/>
      </c>
      <c r="F256" s="17">
        <f t="shared" si="22"/>
      </c>
      <c r="G256" s="18">
        <f t="shared" si="23"/>
      </c>
    </row>
    <row r="257" spans="2:7" ht="12.75">
      <c r="B257" s="11">
        <f t="shared" si="18"/>
      </c>
      <c r="C257" s="17">
        <f t="shared" si="19"/>
      </c>
      <c r="D257" s="17">
        <f t="shared" si="20"/>
      </c>
      <c r="E257" s="17">
        <f t="shared" si="21"/>
      </c>
      <c r="F257" s="17">
        <f t="shared" si="22"/>
      </c>
      <c r="G257" s="18">
        <f t="shared" si="23"/>
      </c>
    </row>
    <row r="258" spans="2:7" ht="12.75">
      <c r="B258" s="11">
        <f t="shared" si="18"/>
      </c>
      <c r="C258" s="17">
        <f t="shared" si="19"/>
      </c>
      <c r="D258" s="17">
        <f t="shared" si="20"/>
      </c>
      <c r="E258" s="17">
        <f t="shared" si="21"/>
      </c>
      <c r="F258" s="17">
        <f t="shared" si="22"/>
      </c>
      <c r="G258" s="18">
        <f t="shared" si="23"/>
      </c>
    </row>
    <row r="259" spans="2:7" ht="12.75">
      <c r="B259" s="11">
        <f t="shared" si="18"/>
      </c>
      <c r="C259" s="17">
        <f t="shared" si="19"/>
      </c>
      <c r="D259" s="17">
        <f t="shared" si="20"/>
      </c>
      <c r="E259" s="17">
        <f t="shared" si="21"/>
      </c>
      <c r="F259" s="17">
        <f t="shared" si="22"/>
      </c>
      <c r="G259" s="18">
        <f t="shared" si="23"/>
      </c>
    </row>
    <row r="260" spans="2:7" ht="12.75">
      <c r="B260" s="11">
        <f t="shared" si="18"/>
      </c>
      <c r="C260" s="17">
        <f t="shared" si="19"/>
      </c>
      <c r="D260" s="17">
        <f t="shared" si="20"/>
      </c>
      <c r="E260" s="17">
        <f t="shared" si="21"/>
      </c>
      <c r="F260" s="17">
        <f t="shared" si="22"/>
      </c>
      <c r="G260" s="18">
        <f t="shared" si="23"/>
      </c>
    </row>
    <row r="261" spans="2:7" ht="12.75">
      <c r="B261" s="11">
        <f t="shared" si="18"/>
      </c>
      <c r="C261" s="17">
        <f t="shared" si="19"/>
      </c>
      <c r="D261" s="17">
        <f t="shared" si="20"/>
      </c>
      <c r="E261" s="17">
        <f t="shared" si="21"/>
      </c>
      <c r="F261" s="17">
        <f t="shared" si="22"/>
      </c>
      <c r="G261" s="18">
        <f t="shared" si="23"/>
      </c>
    </row>
    <row r="262" spans="2:7" ht="12.75">
      <c r="B262" s="11">
        <f t="shared" si="18"/>
      </c>
      <c r="C262" s="17">
        <f t="shared" si="19"/>
      </c>
      <c r="D262" s="17">
        <f t="shared" si="20"/>
      </c>
      <c r="E262" s="17">
        <f t="shared" si="21"/>
      </c>
      <c r="F262" s="17">
        <f t="shared" si="22"/>
      </c>
      <c r="G262" s="18">
        <f t="shared" si="23"/>
      </c>
    </row>
    <row r="263" spans="2:7" ht="12.75">
      <c r="B263" s="11">
        <f t="shared" si="18"/>
      </c>
      <c r="C263" s="17">
        <f t="shared" si="19"/>
      </c>
      <c r="D263" s="17">
        <f t="shared" si="20"/>
      </c>
      <c r="E263" s="17">
        <f t="shared" si="21"/>
      </c>
      <c r="F263" s="17">
        <f t="shared" si="22"/>
      </c>
      <c r="G263" s="18">
        <f t="shared" si="23"/>
      </c>
    </row>
    <row r="264" spans="2:7" ht="12.75">
      <c r="B264" s="11">
        <f t="shared" si="18"/>
      </c>
      <c r="C264" s="17">
        <f t="shared" si="19"/>
      </c>
      <c r="D264" s="17">
        <f t="shared" si="20"/>
      </c>
      <c r="E264" s="17">
        <f t="shared" si="21"/>
      </c>
      <c r="F264" s="17">
        <f t="shared" si="22"/>
      </c>
      <c r="G264" s="18">
        <f t="shared" si="23"/>
      </c>
    </row>
    <row r="265" spans="2:7" ht="12.75">
      <c r="B265" s="11">
        <f t="shared" si="18"/>
      </c>
      <c r="C265" s="17">
        <f t="shared" si="19"/>
      </c>
      <c r="D265" s="17">
        <f t="shared" si="20"/>
      </c>
      <c r="E265" s="17">
        <f t="shared" si="21"/>
      </c>
      <c r="F265" s="17">
        <f t="shared" si="22"/>
      </c>
      <c r="G265" s="18">
        <f t="shared" si="23"/>
      </c>
    </row>
    <row r="266" spans="2:7" ht="12.75">
      <c r="B266" s="11">
        <f t="shared" si="18"/>
      </c>
      <c r="C266" s="17">
        <f t="shared" si="19"/>
      </c>
      <c r="D266" s="17">
        <f t="shared" si="20"/>
      </c>
      <c r="E266" s="17">
        <f t="shared" si="21"/>
      </c>
      <c r="F266" s="17">
        <f t="shared" si="22"/>
      </c>
      <c r="G266" s="18">
        <f t="shared" si="23"/>
      </c>
    </row>
    <row r="267" spans="2:7" ht="12.75">
      <c r="B267" s="11">
        <f t="shared" si="18"/>
      </c>
      <c r="C267" s="17">
        <f t="shared" si="19"/>
      </c>
      <c r="D267" s="17">
        <f t="shared" si="20"/>
      </c>
      <c r="E267" s="17">
        <f t="shared" si="21"/>
      </c>
      <c r="F267" s="17">
        <f t="shared" si="22"/>
      </c>
      <c r="G267" s="18">
        <f t="shared" si="23"/>
      </c>
    </row>
    <row r="268" spans="2:7" ht="12.75">
      <c r="B268" s="11">
        <f t="shared" si="18"/>
      </c>
      <c r="C268" s="17">
        <f t="shared" si="19"/>
      </c>
      <c r="D268" s="17">
        <f t="shared" si="20"/>
      </c>
      <c r="E268" s="17">
        <f t="shared" si="21"/>
      </c>
      <c r="F268" s="17">
        <f t="shared" si="22"/>
      </c>
      <c r="G268" s="18">
        <f t="shared" si="23"/>
      </c>
    </row>
    <row r="269" spans="2:7" ht="12.75">
      <c r="B269" s="11">
        <f t="shared" si="18"/>
      </c>
      <c r="C269" s="17">
        <f t="shared" si="19"/>
      </c>
      <c r="D269" s="17">
        <f t="shared" si="20"/>
      </c>
      <c r="E269" s="17">
        <f t="shared" si="21"/>
      </c>
      <c r="F269" s="17">
        <f t="shared" si="22"/>
      </c>
      <c r="G269" s="18">
        <f t="shared" si="23"/>
      </c>
    </row>
    <row r="270" spans="2:7" ht="12.75">
      <c r="B270" s="11">
        <f t="shared" si="18"/>
      </c>
      <c r="C270" s="17">
        <f t="shared" si="19"/>
      </c>
      <c r="D270" s="17">
        <f t="shared" si="20"/>
      </c>
      <c r="E270" s="17">
        <f t="shared" si="21"/>
      </c>
      <c r="F270" s="17">
        <f t="shared" si="22"/>
      </c>
      <c r="G270" s="18">
        <f t="shared" si="23"/>
      </c>
    </row>
    <row r="271" spans="2:7" ht="12.75">
      <c r="B271" s="11">
        <f t="shared" si="18"/>
      </c>
      <c r="C271" s="17">
        <f t="shared" si="19"/>
      </c>
      <c r="D271" s="17">
        <f t="shared" si="20"/>
      </c>
      <c r="E271" s="17">
        <f t="shared" si="21"/>
      </c>
      <c r="F271" s="17">
        <f t="shared" si="22"/>
      </c>
      <c r="G271" s="18">
        <f t="shared" si="23"/>
      </c>
    </row>
    <row r="272" spans="2:7" ht="12.75">
      <c r="B272" s="11">
        <f aca="true" t="shared" si="24" ref="B272:B335">IF(((ROW()-nSkip)&lt;=$G$9),(ROW()-nSkip),"")</f>
      </c>
      <c r="C272" s="17">
        <f t="shared" si="19"/>
      </c>
      <c r="D272" s="17">
        <f t="shared" si="20"/>
      </c>
      <c r="E272" s="17">
        <f t="shared" si="21"/>
      </c>
      <c r="F272" s="17">
        <f t="shared" si="22"/>
      </c>
      <c r="G272" s="18">
        <f t="shared" si="23"/>
      </c>
    </row>
    <row r="273" spans="2:7" ht="12.75">
      <c r="B273" s="11">
        <f t="shared" si="24"/>
      </c>
      <c r="C273" s="17">
        <f aca="true" t="shared" si="25" ref="C273:C336">IF((B273&lt;=$G$9),-PMT(($G$5/$G$8),$G$9,$G$4),"")</f>
      </c>
      <c r="D273" s="17">
        <f aca="true" t="shared" si="26" ref="D273:D336">IF(((ROW()-nSkip)&lt;=$G$9),-PPMT(($G$5/$G$8),B273,$G$9,$G$4),"")</f>
      </c>
      <c r="E273" s="17">
        <f aca="true" t="shared" si="27" ref="E273:E336">IF(((ROW()-nSkip)&lt;=$G$9),-IPMT(($G$5/$G$8),B273,$G$9,$G$4),"")</f>
      </c>
      <c r="F273" s="17">
        <f aca="true" t="shared" si="28" ref="F273:F336">IF(((ROW()-nSkip)&lt;=$G$9),(E273+F272),"")</f>
      </c>
      <c r="G273" s="18">
        <f aca="true" t="shared" si="29" ref="G273:G336">IF(((ROW()-nSkip)&lt;=$G$9),(G272-D273),"")</f>
      </c>
    </row>
    <row r="274" spans="2:7" ht="12.75">
      <c r="B274" s="11">
        <f t="shared" si="24"/>
      </c>
      <c r="C274" s="17">
        <f t="shared" si="25"/>
      </c>
      <c r="D274" s="17">
        <f t="shared" si="26"/>
      </c>
      <c r="E274" s="17">
        <f t="shared" si="27"/>
      </c>
      <c r="F274" s="17">
        <f t="shared" si="28"/>
      </c>
      <c r="G274" s="18">
        <f t="shared" si="29"/>
      </c>
    </row>
    <row r="275" spans="2:7" ht="12.75">
      <c r="B275" s="11">
        <f t="shared" si="24"/>
      </c>
      <c r="C275" s="17">
        <f t="shared" si="25"/>
      </c>
      <c r="D275" s="17">
        <f t="shared" si="26"/>
      </c>
      <c r="E275" s="17">
        <f t="shared" si="27"/>
      </c>
      <c r="F275" s="17">
        <f t="shared" si="28"/>
      </c>
      <c r="G275" s="18">
        <f t="shared" si="29"/>
      </c>
    </row>
    <row r="276" spans="2:7" ht="12.75">
      <c r="B276" s="11">
        <f t="shared" si="24"/>
      </c>
      <c r="C276" s="17">
        <f t="shared" si="25"/>
      </c>
      <c r="D276" s="17">
        <f t="shared" si="26"/>
      </c>
      <c r="E276" s="17">
        <f t="shared" si="27"/>
      </c>
      <c r="F276" s="17">
        <f t="shared" si="28"/>
      </c>
      <c r="G276" s="18">
        <f t="shared" si="29"/>
      </c>
    </row>
    <row r="277" spans="2:7" ht="12.75">
      <c r="B277" s="11">
        <f t="shared" si="24"/>
      </c>
      <c r="C277" s="17">
        <f t="shared" si="25"/>
      </c>
      <c r="D277" s="17">
        <f t="shared" si="26"/>
      </c>
      <c r="E277" s="17">
        <f t="shared" si="27"/>
      </c>
      <c r="F277" s="17">
        <f t="shared" si="28"/>
      </c>
      <c r="G277" s="18">
        <f t="shared" si="29"/>
      </c>
    </row>
    <row r="278" spans="2:7" ht="12.75">
      <c r="B278" s="11">
        <f t="shared" si="24"/>
      </c>
      <c r="C278" s="17">
        <f t="shared" si="25"/>
      </c>
      <c r="D278" s="17">
        <f t="shared" si="26"/>
      </c>
      <c r="E278" s="17">
        <f t="shared" si="27"/>
      </c>
      <c r="F278" s="17">
        <f t="shared" si="28"/>
      </c>
      <c r="G278" s="18">
        <f t="shared" si="29"/>
      </c>
    </row>
    <row r="279" spans="2:7" ht="12.75">
      <c r="B279" s="11">
        <f t="shared" si="24"/>
      </c>
      <c r="C279" s="17">
        <f t="shared" si="25"/>
      </c>
      <c r="D279" s="17">
        <f t="shared" si="26"/>
      </c>
      <c r="E279" s="17">
        <f t="shared" si="27"/>
      </c>
      <c r="F279" s="17">
        <f t="shared" si="28"/>
      </c>
      <c r="G279" s="18">
        <f t="shared" si="29"/>
      </c>
    </row>
    <row r="280" spans="2:7" ht="12.75">
      <c r="B280" s="11">
        <f t="shared" si="24"/>
      </c>
      <c r="C280" s="17">
        <f t="shared" si="25"/>
      </c>
      <c r="D280" s="17">
        <f t="shared" si="26"/>
      </c>
      <c r="E280" s="17">
        <f t="shared" si="27"/>
      </c>
      <c r="F280" s="17">
        <f t="shared" si="28"/>
      </c>
      <c r="G280" s="18">
        <f t="shared" si="29"/>
      </c>
    </row>
    <row r="281" spans="2:7" ht="12.75">
      <c r="B281" s="11">
        <f t="shared" si="24"/>
      </c>
      <c r="C281" s="17">
        <f t="shared" si="25"/>
      </c>
      <c r="D281" s="17">
        <f t="shared" si="26"/>
      </c>
      <c r="E281" s="17">
        <f t="shared" si="27"/>
      </c>
      <c r="F281" s="17">
        <f t="shared" si="28"/>
      </c>
      <c r="G281" s="18">
        <f t="shared" si="29"/>
      </c>
    </row>
    <row r="282" spans="2:7" ht="12.75">
      <c r="B282" s="11">
        <f t="shared" si="24"/>
      </c>
      <c r="C282" s="17">
        <f t="shared" si="25"/>
      </c>
      <c r="D282" s="17">
        <f t="shared" si="26"/>
      </c>
      <c r="E282" s="17">
        <f t="shared" si="27"/>
      </c>
      <c r="F282" s="17">
        <f t="shared" si="28"/>
      </c>
      <c r="G282" s="18">
        <f t="shared" si="29"/>
      </c>
    </row>
    <row r="283" spans="2:7" ht="12.75">
      <c r="B283" s="11">
        <f t="shared" si="24"/>
      </c>
      <c r="C283" s="17">
        <f t="shared" si="25"/>
      </c>
      <c r="D283" s="17">
        <f t="shared" si="26"/>
      </c>
      <c r="E283" s="17">
        <f t="shared" si="27"/>
      </c>
      <c r="F283" s="17">
        <f t="shared" si="28"/>
      </c>
      <c r="G283" s="18">
        <f t="shared" si="29"/>
      </c>
    </row>
    <row r="284" spans="2:7" ht="12.75">
      <c r="B284" s="11">
        <f t="shared" si="24"/>
      </c>
      <c r="C284" s="17">
        <f t="shared" si="25"/>
      </c>
      <c r="D284" s="17">
        <f t="shared" si="26"/>
      </c>
      <c r="E284" s="17">
        <f t="shared" si="27"/>
      </c>
      <c r="F284" s="17">
        <f t="shared" si="28"/>
      </c>
      <c r="G284" s="18">
        <f t="shared" si="29"/>
      </c>
    </row>
    <row r="285" spans="2:7" ht="12.75">
      <c r="B285" s="11">
        <f t="shared" si="24"/>
      </c>
      <c r="C285" s="17">
        <f t="shared" si="25"/>
      </c>
      <c r="D285" s="17">
        <f t="shared" si="26"/>
      </c>
      <c r="E285" s="17">
        <f t="shared" si="27"/>
      </c>
      <c r="F285" s="17">
        <f t="shared" si="28"/>
      </c>
      <c r="G285" s="18">
        <f t="shared" si="29"/>
      </c>
    </row>
    <row r="286" spans="2:7" ht="12.75">
      <c r="B286" s="11">
        <f t="shared" si="24"/>
      </c>
      <c r="C286" s="17">
        <f t="shared" si="25"/>
      </c>
      <c r="D286" s="17">
        <f t="shared" si="26"/>
      </c>
      <c r="E286" s="17">
        <f t="shared" si="27"/>
      </c>
      <c r="F286" s="17">
        <f t="shared" si="28"/>
      </c>
      <c r="G286" s="18">
        <f t="shared" si="29"/>
      </c>
    </row>
    <row r="287" spans="2:7" ht="12.75">
      <c r="B287" s="11">
        <f t="shared" si="24"/>
      </c>
      <c r="C287" s="17">
        <f t="shared" si="25"/>
      </c>
      <c r="D287" s="17">
        <f t="shared" si="26"/>
      </c>
      <c r="E287" s="17">
        <f t="shared" si="27"/>
      </c>
      <c r="F287" s="17">
        <f t="shared" si="28"/>
      </c>
      <c r="G287" s="18">
        <f t="shared" si="29"/>
      </c>
    </row>
    <row r="288" spans="2:7" ht="12.75">
      <c r="B288" s="11">
        <f t="shared" si="24"/>
      </c>
      <c r="C288" s="17">
        <f t="shared" si="25"/>
      </c>
      <c r="D288" s="17">
        <f t="shared" si="26"/>
      </c>
      <c r="E288" s="17">
        <f t="shared" si="27"/>
      </c>
      <c r="F288" s="17">
        <f t="shared" si="28"/>
      </c>
      <c r="G288" s="18">
        <f t="shared" si="29"/>
      </c>
    </row>
    <row r="289" spans="2:7" ht="12.75">
      <c r="B289" s="11">
        <f t="shared" si="24"/>
      </c>
      <c r="C289" s="17">
        <f t="shared" si="25"/>
      </c>
      <c r="D289" s="17">
        <f t="shared" si="26"/>
      </c>
      <c r="E289" s="17">
        <f t="shared" si="27"/>
      </c>
      <c r="F289" s="17">
        <f t="shared" si="28"/>
      </c>
      <c r="G289" s="18">
        <f t="shared" si="29"/>
      </c>
    </row>
    <row r="290" spans="2:7" ht="12.75">
      <c r="B290" s="11">
        <f t="shared" si="24"/>
      </c>
      <c r="C290" s="17">
        <f t="shared" si="25"/>
      </c>
      <c r="D290" s="17">
        <f t="shared" si="26"/>
      </c>
      <c r="E290" s="17">
        <f t="shared" si="27"/>
      </c>
      <c r="F290" s="17">
        <f t="shared" si="28"/>
      </c>
      <c r="G290" s="18">
        <f t="shared" si="29"/>
      </c>
    </row>
    <row r="291" spans="2:7" ht="12.75">
      <c r="B291" s="11">
        <f t="shared" si="24"/>
      </c>
      <c r="C291" s="17">
        <f t="shared" si="25"/>
      </c>
      <c r="D291" s="17">
        <f t="shared" si="26"/>
      </c>
      <c r="E291" s="17">
        <f t="shared" si="27"/>
      </c>
      <c r="F291" s="17">
        <f t="shared" si="28"/>
      </c>
      <c r="G291" s="18">
        <f t="shared" si="29"/>
      </c>
    </row>
    <row r="292" spans="2:7" ht="12.75">
      <c r="B292" s="11">
        <f t="shared" si="24"/>
      </c>
      <c r="C292" s="17">
        <f t="shared" si="25"/>
      </c>
      <c r="D292" s="17">
        <f t="shared" si="26"/>
      </c>
      <c r="E292" s="17">
        <f t="shared" si="27"/>
      </c>
      <c r="F292" s="17">
        <f t="shared" si="28"/>
      </c>
      <c r="G292" s="18">
        <f t="shared" si="29"/>
      </c>
    </row>
    <row r="293" spans="2:7" ht="12.75">
      <c r="B293" s="11">
        <f t="shared" si="24"/>
      </c>
      <c r="C293" s="17">
        <f t="shared" si="25"/>
      </c>
      <c r="D293" s="17">
        <f t="shared" si="26"/>
      </c>
      <c r="E293" s="17">
        <f t="shared" si="27"/>
      </c>
      <c r="F293" s="17">
        <f t="shared" si="28"/>
      </c>
      <c r="G293" s="18">
        <f t="shared" si="29"/>
      </c>
    </row>
    <row r="294" spans="2:7" ht="12.75">
      <c r="B294" s="11">
        <f t="shared" si="24"/>
      </c>
      <c r="C294" s="17">
        <f t="shared" si="25"/>
      </c>
      <c r="D294" s="17">
        <f t="shared" si="26"/>
      </c>
      <c r="E294" s="17">
        <f t="shared" si="27"/>
      </c>
      <c r="F294" s="17">
        <f t="shared" si="28"/>
      </c>
      <c r="G294" s="18">
        <f t="shared" si="29"/>
      </c>
    </row>
    <row r="295" spans="2:7" ht="12.75">
      <c r="B295" s="11">
        <f t="shared" si="24"/>
      </c>
      <c r="C295" s="17">
        <f t="shared" si="25"/>
      </c>
      <c r="D295" s="17">
        <f t="shared" si="26"/>
      </c>
      <c r="E295" s="17">
        <f t="shared" si="27"/>
      </c>
      <c r="F295" s="17">
        <f t="shared" si="28"/>
      </c>
      <c r="G295" s="18">
        <f t="shared" si="29"/>
      </c>
    </row>
    <row r="296" spans="2:7" ht="12.75">
      <c r="B296" s="11">
        <f t="shared" si="24"/>
      </c>
      <c r="C296" s="17">
        <f t="shared" si="25"/>
      </c>
      <c r="D296" s="17">
        <f t="shared" si="26"/>
      </c>
      <c r="E296" s="17">
        <f t="shared" si="27"/>
      </c>
      <c r="F296" s="17">
        <f t="shared" si="28"/>
      </c>
      <c r="G296" s="18">
        <f t="shared" si="29"/>
      </c>
    </row>
    <row r="297" spans="2:7" ht="12.75">
      <c r="B297" s="11">
        <f t="shared" si="24"/>
      </c>
      <c r="C297" s="17">
        <f t="shared" si="25"/>
      </c>
      <c r="D297" s="17">
        <f t="shared" si="26"/>
      </c>
      <c r="E297" s="17">
        <f t="shared" si="27"/>
      </c>
      <c r="F297" s="17">
        <f t="shared" si="28"/>
      </c>
      <c r="G297" s="18">
        <f t="shared" si="29"/>
      </c>
    </row>
    <row r="298" spans="2:7" ht="12.75">
      <c r="B298" s="11">
        <f t="shared" si="24"/>
      </c>
      <c r="C298" s="17">
        <f t="shared" si="25"/>
      </c>
      <c r="D298" s="17">
        <f t="shared" si="26"/>
      </c>
      <c r="E298" s="17">
        <f t="shared" si="27"/>
      </c>
      <c r="F298" s="17">
        <f t="shared" si="28"/>
      </c>
      <c r="G298" s="18">
        <f t="shared" si="29"/>
      </c>
    </row>
    <row r="299" spans="2:7" ht="12.75">
      <c r="B299" s="11">
        <f t="shared" si="24"/>
      </c>
      <c r="C299" s="17">
        <f t="shared" si="25"/>
      </c>
      <c r="D299" s="17">
        <f t="shared" si="26"/>
      </c>
      <c r="E299" s="17">
        <f t="shared" si="27"/>
      </c>
      <c r="F299" s="17">
        <f t="shared" si="28"/>
      </c>
      <c r="G299" s="18">
        <f t="shared" si="29"/>
      </c>
    </row>
    <row r="300" spans="2:7" ht="12.75">
      <c r="B300" s="11">
        <f t="shared" si="24"/>
      </c>
      <c r="C300" s="17">
        <f t="shared" si="25"/>
      </c>
      <c r="D300" s="17">
        <f t="shared" si="26"/>
      </c>
      <c r="E300" s="17">
        <f t="shared" si="27"/>
      </c>
      <c r="F300" s="17">
        <f t="shared" si="28"/>
      </c>
      <c r="G300" s="18">
        <f t="shared" si="29"/>
      </c>
    </row>
    <row r="301" spans="2:7" ht="12.75">
      <c r="B301" s="11">
        <f t="shared" si="24"/>
      </c>
      <c r="C301" s="17">
        <f t="shared" si="25"/>
      </c>
      <c r="D301" s="17">
        <f t="shared" si="26"/>
      </c>
      <c r="E301" s="17">
        <f t="shared" si="27"/>
      </c>
      <c r="F301" s="17">
        <f t="shared" si="28"/>
      </c>
      <c r="G301" s="18">
        <f t="shared" si="29"/>
      </c>
    </row>
    <row r="302" spans="2:7" ht="12.75">
      <c r="B302" s="11">
        <f t="shared" si="24"/>
      </c>
      <c r="C302" s="17">
        <f t="shared" si="25"/>
      </c>
      <c r="D302" s="17">
        <f t="shared" si="26"/>
      </c>
      <c r="E302" s="17">
        <f t="shared" si="27"/>
      </c>
      <c r="F302" s="17">
        <f t="shared" si="28"/>
      </c>
      <c r="G302" s="18">
        <f t="shared" si="29"/>
      </c>
    </row>
    <row r="303" spans="2:7" ht="12.75">
      <c r="B303" s="11">
        <f t="shared" si="24"/>
      </c>
      <c r="C303" s="17">
        <f t="shared" si="25"/>
      </c>
      <c r="D303" s="17">
        <f t="shared" si="26"/>
      </c>
      <c r="E303" s="17">
        <f t="shared" si="27"/>
      </c>
      <c r="F303" s="17">
        <f t="shared" si="28"/>
      </c>
      <c r="G303" s="18">
        <f t="shared" si="29"/>
      </c>
    </row>
    <row r="304" spans="2:7" ht="12.75">
      <c r="B304" s="11">
        <f t="shared" si="24"/>
      </c>
      <c r="C304" s="17">
        <f t="shared" si="25"/>
      </c>
      <c r="D304" s="17">
        <f t="shared" si="26"/>
      </c>
      <c r="E304" s="17">
        <f t="shared" si="27"/>
      </c>
      <c r="F304" s="17">
        <f t="shared" si="28"/>
      </c>
      <c r="G304" s="18">
        <f t="shared" si="29"/>
      </c>
    </row>
    <row r="305" spans="2:7" ht="12.75">
      <c r="B305" s="11">
        <f t="shared" si="24"/>
      </c>
      <c r="C305" s="17">
        <f t="shared" si="25"/>
      </c>
      <c r="D305" s="17">
        <f t="shared" si="26"/>
      </c>
      <c r="E305" s="17">
        <f t="shared" si="27"/>
      </c>
      <c r="F305" s="17">
        <f t="shared" si="28"/>
      </c>
      <c r="G305" s="18">
        <f t="shared" si="29"/>
      </c>
    </row>
    <row r="306" spans="2:7" ht="12.75">
      <c r="B306" s="11">
        <f t="shared" si="24"/>
      </c>
      <c r="C306" s="17">
        <f t="shared" si="25"/>
      </c>
      <c r="D306" s="17">
        <f t="shared" si="26"/>
      </c>
      <c r="E306" s="17">
        <f t="shared" si="27"/>
      </c>
      <c r="F306" s="17">
        <f t="shared" si="28"/>
      </c>
      <c r="G306" s="18">
        <f t="shared" si="29"/>
      </c>
    </row>
    <row r="307" spans="2:7" ht="12.75">
      <c r="B307" s="11">
        <f t="shared" si="24"/>
      </c>
      <c r="C307" s="17">
        <f t="shared" si="25"/>
      </c>
      <c r="D307" s="17">
        <f t="shared" si="26"/>
      </c>
      <c r="E307" s="17">
        <f t="shared" si="27"/>
      </c>
      <c r="F307" s="17">
        <f t="shared" si="28"/>
      </c>
      <c r="G307" s="18">
        <f t="shared" si="29"/>
      </c>
    </row>
    <row r="308" spans="2:7" ht="12.75">
      <c r="B308" s="11">
        <f t="shared" si="24"/>
      </c>
      <c r="C308" s="17">
        <f t="shared" si="25"/>
      </c>
      <c r="D308" s="17">
        <f t="shared" si="26"/>
      </c>
      <c r="E308" s="17">
        <f t="shared" si="27"/>
      </c>
      <c r="F308" s="17">
        <f t="shared" si="28"/>
      </c>
      <c r="G308" s="18">
        <f t="shared" si="29"/>
      </c>
    </row>
    <row r="309" spans="2:7" ht="12.75">
      <c r="B309" s="11">
        <f t="shared" si="24"/>
      </c>
      <c r="C309" s="17">
        <f t="shared" si="25"/>
      </c>
      <c r="D309" s="17">
        <f t="shared" si="26"/>
      </c>
      <c r="E309" s="17">
        <f t="shared" si="27"/>
      </c>
      <c r="F309" s="17">
        <f t="shared" si="28"/>
      </c>
      <c r="G309" s="18">
        <f t="shared" si="29"/>
      </c>
    </row>
    <row r="310" spans="2:7" ht="12.75">
      <c r="B310" s="11">
        <f t="shared" si="24"/>
      </c>
      <c r="C310" s="17">
        <f t="shared" si="25"/>
      </c>
      <c r="D310" s="17">
        <f t="shared" si="26"/>
      </c>
      <c r="E310" s="17">
        <f t="shared" si="27"/>
      </c>
      <c r="F310" s="17">
        <f t="shared" si="28"/>
      </c>
      <c r="G310" s="18">
        <f t="shared" si="29"/>
      </c>
    </row>
    <row r="311" spans="2:7" ht="12.75">
      <c r="B311" s="11">
        <f t="shared" si="24"/>
      </c>
      <c r="C311" s="17">
        <f t="shared" si="25"/>
      </c>
      <c r="D311" s="17">
        <f t="shared" si="26"/>
      </c>
      <c r="E311" s="17">
        <f t="shared" si="27"/>
      </c>
      <c r="F311" s="17">
        <f t="shared" si="28"/>
      </c>
      <c r="G311" s="18">
        <f t="shared" si="29"/>
      </c>
    </row>
    <row r="312" spans="2:7" ht="12.75">
      <c r="B312" s="11">
        <f t="shared" si="24"/>
      </c>
      <c r="C312" s="17">
        <f t="shared" si="25"/>
      </c>
      <c r="D312" s="17">
        <f t="shared" si="26"/>
      </c>
      <c r="E312" s="17">
        <f t="shared" si="27"/>
      </c>
      <c r="F312" s="17">
        <f t="shared" si="28"/>
      </c>
      <c r="G312" s="18">
        <f t="shared" si="29"/>
      </c>
    </row>
    <row r="313" spans="2:7" ht="12.75">
      <c r="B313" s="11">
        <f t="shared" si="24"/>
      </c>
      <c r="C313" s="17">
        <f t="shared" si="25"/>
      </c>
      <c r="D313" s="17">
        <f t="shared" si="26"/>
      </c>
      <c r="E313" s="17">
        <f t="shared" si="27"/>
      </c>
      <c r="F313" s="17">
        <f t="shared" si="28"/>
      </c>
      <c r="G313" s="18">
        <f t="shared" si="29"/>
      </c>
    </row>
    <row r="314" spans="2:7" ht="12.75">
      <c r="B314" s="11">
        <f t="shared" si="24"/>
      </c>
      <c r="C314" s="17">
        <f t="shared" si="25"/>
      </c>
      <c r="D314" s="17">
        <f t="shared" si="26"/>
      </c>
      <c r="E314" s="17">
        <f t="shared" si="27"/>
      </c>
      <c r="F314" s="17">
        <f t="shared" si="28"/>
      </c>
      <c r="G314" s="18">
        <f t="shared" si="29"/>
      </c>
    </row>
    <row r="315" spans="2:7" ht="12.75">
      <c r="B315" s="11">
        <f t="shared" si="24"/>
      </c>
      <c r="C315" s="17">
        <f t="shared" si="25"/>
      </c>
      <c r="D315" s="17">
        <f t="shared" si="26"/>
      </c>
      <c r="E315" s="17">
        <f t="shared" si="27"/>
      </c>
      <c r="F315" s="17">
        <f t="shared" si="28"/>
      </c>
      <c r="G315" s="18">
        <f t="shared" si="29"/>
      </c>
    </row>
    <row r="316" spans="2:7" ht="12.75">
      <c r="B316" s="11">
        <f t="shared" si="24"/>
      </c>
      <c r="C316" s="17">
        <f t="shared" si="25"/>
      </c>
      <c r="D316" s="17">
        <f t="shared" si="26"/>
      </c>
      <c r="E316" s="17">
        <f t="shared" si="27"/>
      </c>
      <c r="F316" s="17">
        <f t="shared" si="28"/>
      </c>
      <c r="G316" s="18">
        <f t="shared" si="29"/>
      </c>
    </row>
    <row r="317" spans="2:7" ht="12.75">
      <c r="B317" s="11">
        <f t="shared" si="24"/>
      </c>
      <c r="C317" s="17">
        <f t="shared" si="25"/>
      </c>
      <c r="D317" s="17">
        <f t="shared" si="26"/>
      </c>
      <c r="E317" s="17">
        <f t="shared" si="27"/>
      </c>
      <c r="F317" s="17">
        <f t="shared" si="28"/>
      </c>
      <c r="G317" s="18">
        <f t="shared" si="29"/>
      </c>
    </row>
    <row r="318" spans="2:7" ht="12.75">
      <c r="B318" s="11">
        <f t="shared" si="24"/>
      </c>
      <c r="C318" s="17">
        <f t="shared" si="25"/>
      </c>
      <c r="D318" s="17">
        <f t="shared" si="26"/>
      </c>
      <c r="E318" s="17">
        <f t="shared" si="27"/>
      </c>
      <c r="F318" s="17">
        <f t="shared" si="28"/>
      </c>
      <c r="G318" s="18">
        <f t="shared" si="29"/>
      </c>
    </row>
    <row r="319" spans="2:7" ht="12.75">
      <c r="B319" s="11">
        <f t="shared" si="24"/>
      </c>
      <c r="C319" s="17">
        <f t="shared" si="25"/>
      </c>
      <c r="D319" s="17">
        <f t="shared" si="26"/>
      </c>
      <c r="E319" s="17">
        <f t="shared" si="27"/>
      </c>
      <c r="F319" s="17">
        <f t="shared" si="28"/>
      </c>
      <c r="G319" s="18">
        <f t="shared" si="29"/>
      </c>
    </row>
    <row r="320" spans="2:7" ht="12.75">
      <c r="B320" s="11">
        <f t="shared" si="24"/>
      </c>
      <c r="C320" s="17">
        <f t="shared" si="25"/>
      </c>
      <c r="D320" s="17">
        <f t="shared" si="26"/>
      </c>
      <c r="E320" s="17">
        <f t="shared" si="27"/>
      </c>
      <c r="F320" s="17">
        <f t="shared" si="28"/>
      </c>
      <c r="G320" s="18">
        <f t="shared" si="29"/>
      </c>
    </row>
    <row r="321" spans="2:7" ht="12.75">
      <c r="B321" s="11">
        <f t="shared" si="24"/>
      </c>
      <c r="C321" s="17">
        <f t="shared" si="25"/>
      </c>
      <c r="D321" s="17">
        <f t="shared" si="26"/>
      </c>
      <c r="E321" s="17">
        <f t="shared" si="27"/>
      </c>
      <c r="F321" s="17">
        <f t="shared" si="28"/>
      </c>
      <c r="G321" s="18">
        <f t="shared" si="29"/>
      </c>
    </row>
    <row r="322" spans="2:7" ht="12.75">
      <c r="B322" s="11">
        <f t="shared" si="24"/>
      </c>
      <c r="C322" s="17">
        <f t="shared" si="25"/>
      </c>
      <c r="D322" s="17">
        <f t="shared" si="26"/>
      </c>
      <c r="E322" s="17">
        <f t="shared" si="27"/>
      </c>
      <c r="F322" s="17">
        <f t="shared" si="28"/>
      </c>
      <c r="G322" s="18">
        <f t="shared" si="29"/>
      </c>
    </row>
    <row r="323" spans="2:7" ht="12.75">
      <c r="B323" s="11">
        <f t="shared" si="24"/>
      </c>
      <c r="C323" s="17">
        <f t="shared" si="25"/>
      </c>
      <c r="D323" s="17">
        <f t="shared" si="26"/>
      </c>
      <c r="E323" s="17">
        <f t="shared" si="27"/>
      </c>
      <c r="F323" s="17">
        <f t="shared" si="28"/>
      </c>
      <c r="G323" s="18">
        <f t="shared" si="29"/>
      </c>
    </row>
    <row r="324" spans="2:7" ht="12.75">
      <c r="B324" s="11">
        <f t="shared" si="24"/>
      </c>
      <c r="C324" s="17">
        <f t="shared" si="25"/>
      </c>
      <c r="D324" s="17">
        <f t="shared" si="26"/>
      </c>
      <c r="E324" s="17">
        <f t="shared" si="27"/>
      </c>
      <c r="F324" s="17">
        <f t="shared" si="28"/>
      </c>
      <c r="G324" s="18">
        <f t="shared" si="29"/>
      </c>
    </row>
    <row r="325" spans="2:7" ht="12.75">
      <c r="B325" s="11">
        <f t="shared" si="24"/>
      </c>
      <c r="C325" s="17">
        <f t="shared" si="25"/>
      </c>
      <c r="D325" s="17">
        <f t="shared" si="26"/>
      </c>
      <c r="E325" s="17">
        <f t="shared" si="27"/>
      </c>
      <c r="F325" s="17">
        <f t="shared" si="28"/>
      </c>
      <c r="G325" s="18">
        <f t="shared" si="29"/>
      </c>
    </row>
    <row r="326" spans="2:7" ht="12.75">
      <c r="B326" s="11">
        <f t="shared" si="24"/>
      </c>
      <c r="C326" s="17">
        <f t="shared" si="25"/>
      </c>
      <c r="D326" s="17">
        <f t="shared" si="26"/>
      </c>
      <c r="E326" s="17">
        <f t="shared" si="27"/>
      </c>
      <c r="F326" s="17">
        <f t="shared" si="28"/>
      </c>
      <c r="G326" s="18">
        <f t="shared" si="29"/>
      </c>
    </row>
    <row r="327" spans="2:7" ht="12.75">
      <c r="B327" s="11">
        <f t="shared" si="24"/>
      </c>
      <c r="C327" s="17">
        <f t="shared" si="25"/>
      </c>
      <c r="D327" s="17">
        <f t="shared" si="26"/>
      </c>
      <c r="E327" s="17">
        <f t="shared" si="27"/>
      </c>
      <c r="F327" s="17">
        <f t="shared" si="28"/>
      </c>
      <c r="G327" s="18">
        <f t="shared" si="29"/>
      </c>
    </row>
    <row r="328" spans="2:7" ht="12.75">
      <c r="B328" s="11">
        <f t="shared" si="24"/>
      </c>
      <c r="C328" s="17">
        <f t="shared" si="25"/>
      </c>
      <c r="D328" s="17">
        <f t="shared" si="26"/>
      </c>
      <c r="E328" s="17">
        <f t="shared" si="27"/>
      </c>
      <c r="F328" s="17">
        <f t="shared" si="28"/>
      </c>
      <c r="G328" s="18">
        <f t="shared" si="29"/>
      </c>
    </row>
    <row r="329" spans="2:7" ht="12.75">
      <c r="B329" s="11">
        <f t="shared" si="24"/>
      </c>
      <c r="C329" s="17">
        <f t="shared" si="25"/>
      </c>
      <c r="D329" s="17">
        <f t="shared" si="26"/>
      </c>
      <c r="E329" s="17">
        <f t="shared" si="27"/>
      </c>
      <c r="F329" s="17">
        <f t="shared" si="28"/>
      </c>
      <c r="G329" s="18">
        <f t="shared" si="29"/>
      </c>
    </row>
    <row r="330" spans="2:7" ht="12.75">
      <c r="B330" s="11">
        <f t="shared" si="24"/>
      </c>
      <c r="C330" s="17">
        <f t="shared" si="25"/>
      </c>
      <c r="D330" s="17">
        <f t="shared" si="26"/>
      </c>
      <c r="E330" s="17">
        <f t="shared" si="27"/>
      </c>
      <c r="F330" s="17">
        <f t="shared" si="28"/>
      </c>
      <c r="G330" s="18">
        <f t="shared" si="29"/>
      </c>
    </row>
    <row r="331" spans="2:7" ht="12.75">
      <c r="B331" s="11">
        <f t="shared" si="24"/>
      </c>
      <c r="C331" s="17">
        <f t="shared" si="25"/>
      </c>
      <c r="D331" s="17">
        <f t="shared" si="26"/>
      </c>
      <c r="E331" s="17">
        <f t="shared" si="27"/>
      </c>
      <c r="F331" s="17">
        <f t="shared" si="28"/>
      </c>
      <c r="G331" s="18">
        <f t="shared" si="29"/>
      </c>
    </row>
    <row r="332" spans="2:7" ht="12.75">
      <c r="B332" s="11">
        <f t="shared" si="24"/>
      </c>
      <c r="C332" s="17">
        <f t="shared" si="25"/>
      </c>
      <c r="D332" s="17">
        <f t="shared" si="26"/>
      </c>
      <c r="E332" s="17">
        <f t="shared" si="27"/>
      </c>
      <c r="F332" s="17">
        <f t="shared" si="28"/>
      </c>
      <c r="G332" s="18">
        <f t="shared" si="29"/>
      </c>
    </row>
    <row r="333" spans="2:7" ht="12.75">
      <c r="B333" s="11">
        <f t="shared" si="24"/>
      </c>
      <c r="C333" s="17">
        <f t="shared" si="25"/>
      </c>
      <c r="D333" s="17">
        <f t="shared" si="26"/>
      </c>
      <c r="E333" s="17">
        <f t="shared" si="27"/>
      </c>
      <c r="F333" s="17">
        <f t="shared" si="28"/>
      </c>
      <c r="G333" s="18">
        <f t="shared" si="29"/>
      </c>
    </row>
    <row r="334" spans="2:7" ht="12.75">
      <c r="B334" s="11">
        <f t="shared" si="24"/>
      </c>
      <c r="C334" s="17">
        <f t="shared" si="25"/>
      </c>
      <c r="D334" s="17">
        <f t="shared" si="26"/>
      </c>
      <c r="E334" s="17">
        <f t="shared" si="27"/>
      </c>
      <c r="F334" s="17">
        <f t="shared" si="28"/>
      </c>
      <c r="G334" s="18">
        <f t="shared" si="29"/>
      </c>
    </row>
    <row r="335" spans="2:7" ht="12.75">
      <c r="B335" s="11">
        <f t="shared" si="24"/>
      </c>
      <c r="C335" s="17">
        <f t="shared" si="25"/>
      </c>
      <c r="D335" s="17">
        <f t="shared" si="26"/>
      </c>
      <c r="E335" s="17">
        <f t="shared" si="27"/>
      </c>
      <c r="F335" s="17">
        <f t="shared" si="28"/>
      </c>
      <c r="G335" s="18">
        <f t="shared" si="29"/>
      </c>
    </row>
    <row r="336" spans="2:7" ht="12.75">
      <c r="B336" s="11">
        <f aca="true" t="shared" si="30" ref="B336:B375">IF(((ROW()-nSkip)&lt;=$G$9),(ROW()-nSkip),"")</f>
      </c>
      <c r="C336" s="17">
        <f t="shared" si="25"/>
      </c>
      <c r="D336" s="17">
        <f t="shared" si="26"/>
      </c>
      <c r="E336" s="17">
        <f t="shared" si="27"/>
      </c>
      <c r="F336" s="17">
        <f t="shared" si="28"/>
      </c>
      <c r="G336" s="18">
        <f t="shared" si="29"/>
      </c>
    </row>
    <row r="337" spans="2:7" ht="12.75">
      <c r="B337" s="11">
        <f t="shared" si="30"/>
      </c>
      <c r="C337" s="17">
        <f aca="true" t="shared" si="31" ref="C337:C375">IF((B337&lt;=$G$9),-PMT(($G$5/$G$8),$G$9,$G$4),"")</f>
      </c>
      <c r="D337" s="17">
        <f aca="true" t="shared" si="32" ref="D337:D375">IF(((ROW()-nSkip)&lt;=$G$9),-PPMT(($G$5/$G$8),B337,$G$9,$G$4),"")</f>
      </c>
      <c r="E337" s="17">
        <f aca="true" t="shared" si="33" ref="E337:E375">IF(((ROW()-nSkip)&lt;=$G$9),-IPMT(($G$5/$G$8),B337,$G$9,$G$4),"")</f>
      </c>
      <c r="F337" s="17">
        <f aca="true" t="shared" si="34" ref="F337:F375">IF(((ROW()-nSkip)&lt;=$G$9),(E337+F336),"")</f>
      </c>
      <c r="G337" s="18">
        <f aca="true" t="shared" si="35" ref="G337:G375">IF(((ROW()-nSkip)&lt;=$G$9),(G336-D337),"")</f>
      </c>
    </row>
    <row r="338" spans="2:7" ht="12.75">
      <c r="B338" s="11">
        <f t="shared" si="30"/>
      </c>
      <c r="C338" s="17">
        <f t="shared" si="31"/>
      </c>
      <c r="D338" s="17">
        <f t="shared" si="32"/>
      </c>
      <c r="E338" s="17">
        <f t="shared" si="33"/>
      </c>
      <c r="F338" s="17">
        <f t="shared" si="34"/>
      </c>
      <c r="G338" s="18">
        <f t="shared" si="35"/>
      </c>
    </row>
    <row r="339" spans="2:7" ht="12.75">
      <c r="B339" s="11">
        <f t="shared" si="30"/>
      </c>
      <c r="C339" s="17">
        <f t="shared" si="31"/>
      </c>
      <c r="D339" s="17">
        <f t="shared" si="32"/>
      </c>
      <c r="E339" s="17">
        <f t="shared" si="33"/>
      </c>
      <c r="F339" s="17">
        <f t="shared" si="34"/>
      </c>
      <c r="G339" s="18">
        <f t="shared" si="35"/>
      </c>
    </row>
    <row r="340" spans="2:7" ht="12.75">
      <c r="B340" s="11">
        <f t="shared" si="30"/>
      </c>
      <c r="C340" s="17">
        <f t="shared" si="31"/>
      </c>
      <c r="D340" s="17">
        <f t="shared" si="32"/>
      </c>
      <c r="E340" s="17">
        <f t="shared" si="33"/>
      </c>
      <c r="F340" s="17">
        <f t="shared" si="34"/>
      </c>
      <c r="G340" s="18">
        <f t="shared" si="35"/>
      </c>
    </row>
    <row r="341" spans="2:7" ht="12.75">
      <c r="B341" s="11">
        <f t="shared" si="30"/>
      </c>
      <c r="C341" s="17">
        <f t="shared" si="31"/>
      </c>
      <c r="D341" s="17">
        <f t="shared" si="32"/>
      </c>
      <c r="E341" s="17">
        <f t="shared" si="33"/>
      </c>
      <c r="F341" s="17">
        <f t="shared" si="34"/>
      </c>
      <c r="G341" s="18">
        <f t="shared" si="35"/>
      </c>
    </row>
    <row r="342" spans="2:7" ht="12.75">
      <c r="B342" s="11">
        <f t="shared" si="30"/>
      </c>
      <c r="C342" s="17">
        <f t="shared" si="31"/>
      </c>
      <c r="D342" s="17">
        <f t="shared" si="32"/>
      </c>
      <c r="E342" s="17">
        <f t="shared" si="33"/>
      </c>
      <c r="F342" s="17">
        <f t="shared" si="34"/>
      </c>
      <c r="G342" s="18">
        <f t="shared" si="35"/>
      </c>
    </row>
    <row r="343" spans="2:7" ht="12.75">
      <c r="B343" s="11">
        <f t="shared" si="30"/>
      </c>
      <c r="C343" s="17">
        <f t="shared" si="31"/>
      </c>
      <c r="D343" s="17">
        <f t="shared" si="32"/>
      </c>
      <c r="E343" s="17">
        <f t="shared" si="33"/>
      </c>
      <c r="F343" s="17">
        <f t="shared" si="34"/>
      </c>
      <c r="G343" s="18">
        <f t="shared" si="35"/>
      </c>
    </row>
    <row r="344" spans="2:7" ht="12.75">
      <c r="B344" s="11">
        <f t="shared" si="30"/>
      </c>
      <c r="C344" s="17">
        <f t="shared" si="31"/>
      </c>
      <c r="D344" s="17">
        <f t="shared" si="32"/>
      </c>
      <c r="E344" s="17">
        <f t="shared" si="33"/>
      </c>
      <c r="F344" s="17">
        <f t="shared" si="34"/>
      </c>
      <c r="G344" s="18">
        <f t="shared" si="35"/>
      </c>
    </row>
    <row r="345" spans="2:7" ht="12.75">
      <c r="B345" s="11">
        <f t="shared" si="30"/>
      </c>
      <c r="C345" s="17">
        <f t="shared" si="31"/>
      </c>
      <c r="D345" s="17">
        <f t="shared" si="32"/>
      </c>
      <c r="E345" s="17">
        <f t="shared" si="33"/>
      </c>
      <c r="F345" s="17">
        <f t="shared" si="34"/>
      </c>
      <c r="G345" s="18">
        <f t="shared" si="35"/>
      </c>
    </row>
    <row r="346" spans="2:7" ht="12.75">
      <c r="B346" s="11">
        <f t="shared" si="30"/>
      </c>
      <c r="C346" s="17">
        <f t="shared" si="31"/>
      </c>
      <c r="D346" s="17">
        <f t="shared" si="32"/>
      </c>
      <c r="E346" s="17">
        <f t="shared" si="33"/>
      </c>
      <c r="F346" s="17">
        <f t="shared" si="34"/>
      </c>
      <c r="G346" s="18">
        <f t="shared" si="35"/>
      </c>
    </row>
    <row r="347" spans="2:7" ht="12.75">
      <c r="B347" s="11">
        <f t="shared" si="30"/>
      </c>
      <c r="C347" s="17">
        <f t="shared" si="31"/>
      </c>
      <c r="D347" s="17">
        <f t="shared" si="32"/>
      </c>
      <c r="E347" s="17">
        <f t="shared" si="33"/>
      </c>
      <c r="F347" s="17">
        <f t="shared" si="34"/>
      </c>
      <c r="G347" s="18">
        <f t="shared" si="35"/>
      </c>
    </row>
    <row r="348" spans="2:7" ht="12.75">
      <c r="B348" s="11">
        <f t="shared" si="30"/>
      </c>
      <c r="C348" s="17">
        <f t="shared" si="31"/>
      </c>
      <c r="D348" s="17">
        <f t="shared" si="32"/>
      </c>
      <c r="E348" s="17">
        <f t="shared" si="33"/>
      </c>
      <c r="F348" s="17">
        <f t="shared" si="34"/>
      </c>
      <c r="G348" s="18">
        <f t="shared" si="35"/>
      </c>
    </row>
    <row r="349" spans="2:7" ht="12.75">
      <c r="B349" s="11">
        <f t="shared" si="30"/>
      </c>
      <c r="C349" s="17">
        <f t="shared" si="31"/>
      </c>
      <c r="D349" s="17">
        <f t="shared" si="32"/>
      </c>
      <c r="E349" s="17">
        <f t="shared" si="33"/>
      </c>
      <c r="F349" s="17">
        <f t="shared" si="34"/>
      </c>
      <c r="G349" s="18">
        <f t="shared" si="35"/>
      </c>
    </row>
    <row r="350" spans="2:7" ht="12.75">
      <c r="B350" s="11">
        <f t="shared" si="30"/>
      </c>
      <c r="C350" s="17">
        <f t="shared" si="31"/>
      </c>
      <c r="D350" s="17">
        <f t="shared" si="32"/>
      </c>
      <c r="E350" s="17">
        <f t="shared" si="33"/>
      </c>
      <c r="F350" s="17">
        <f t="shared" si="34"/>
      </c>
      <c r="G350" s="18">
        <f t="shared" si="35"/>
      </c>
    </row>
    <row r="351" spans="2:7" ht="12.75">
      <c r="B351" s="11">
        <f t="shared" si="30"/>
      </c>
      <c r="C351" s="17">
        <f t="shared" si="31"/>
      </c>
      <c r="D351" s="17">
        <f t="shared" si="32"/>
      </c>
      <c r="E351" s="17">
        <f t="shared" si="33"/>
      </c>
      <c r="F351" s="17">
        <f t="shared" si="34"/>
      </c>
      <c r="G351" s="18">
        <f t="shared" si="35"/>
      </c>
    </row>
    <row r="352" spans="2:7" ht="12.75">
      <c r="B352" s="11">
        <f t="shared" si="30"/>
      </c>
      <c r="C352" s="17">
        <f t="shared" si="31"/>
      </c>
      <c r="D352" s="17">
        <f t="shared" si="32"/>
      </c>
      <c r="E352" s="17">
        <f t="shared" si="33"/>
      </c>
      <c r="F352" s="17">
        <f t="shared" si="34"/>
      </c>
      <c r="G352" s="18">
        <f t="shared" si="35"/>
      </c>
    </row>
    <row r="353" spans="2:7" ht="12.75">
      <c r="B353" s="11">
        <f t="shared" si="30"/>
      </c>
      <c r="C353" s="17">
        <f t="shared" si="31"/>
      </c>
      <c r="D353" s="17">
        <f t="shared" si="32"/>
      </c>
      <c r="E353" s="17">
        <f t="shared" si="33"/>
      </c>
      <c r="F353" s="17">
        <f t="shared" si="34"/>
      </c>
      <c r="G353" s="18">
        <f t="shared" si="35"/>
      </c>
    </row>
    <row r="354" spans="2:7" ht="12.75">
      <c r="B354" s="11">
        <f t="shared" si="30"/>
      </c>
      <c r="C354" s="17">
        <f t="shared" si="31"/>
      </c>
      <c r="D354" s="17">
        <f t="shared" si="32"/>
      </c>
      <c r="E354" s="17">
        <f t="shared" si="33"/>
      </c>
      <c r="F354" s="17">
        <f t="shared" si="34"/>
      </c>
      <c r="G354" s="18">
        <f t="shared" si="35"/>
      </c>
    </row>
    <row r="355" spans="2:7" ht="12.75">
      <c r="B355" s="11">
        <f t="shared" si="30"/>
      </c>
      <c r="C355" s="17">
        <f t="shared" si="31"/>
      </c>
      <c r="D355" s="17">
        <f t="shared" si="32"/>
      </c>
      <c r="E355" s="17">
        <f t="shared" si="33"/>
      </c>
      <c r="F355" s="17">
        <f t="shared" si="34"/>
      </c>
      <c r="G355" s="18">
        <f t="shared" si="35"/>
      </c>
    </row>
    <row r="356" spans="2:7" ht="12.75">
      <c r="B356" s="11">
        <f t="shared" si="30"/>
      </c>
      <c r="C356" s="17">
        <f t="shared" si="31"/>
      </c>
      <c r="D356" s="17">
        <f t="shared" si="32"/>
      </c>
      <c r="E356" s="17">
        <f t="shared" si="33"/>
      </c>
      <c r="F356" s="17">
        <f t="shared" si="34"/>
      </c>
      <c r="G356" s="18">
        <f t="shared" si="35"/>
      </c>
    </row>
    <row r="357" spans="2:7" ht="12.75">
      <c r="B357" s="11">
        <f t="shared" si="30"/>
      </c>
      <c r="C357" s="17">
        <f t="shared" si="31"/>
      </c>
      <c r="D357" s="17">
        <f t="shared" si="32"/>
      </c>
      <c r="E357" s="17">
        <f t="shared" si="33"/>
      </c>
      <c r="F357" s="17">
        <f t="shared" si="34"/>
      </c>
      <c r="G357" s="18">
        <f t="shared" si="35"/>
      </c>
    </row>
    <row r="358" spans="2:7" ht="12.75">
      <c r="B358" s="11">
        <f t="shared" si="30"/>
      </c>
      <c r="C358" s="17">
        <f t="shared" si="31"/>
      </c>
      <c r="D358" s="17">
        <f t="shared" si="32"/>
      </c>
      <c r="E358" s="17">
        <f t="shared" si="33"/>
      </c>
      <c r="F358" s="17">
        <f t="shared" si="34"/>
      </c>
      <c r="G358" s="18">
        <f t="shared" si="35"/>
      </c>
    </row>
    <row r="359" spans="2:7" ht="12.75">
      <c r="B359" s="11">
        <f t="shared" si="30"/>
      </c>
      <c r="C359" s="17">
        <f t="shared" si="31"/>
      </c>
      <c r="D359" s="17">
        <f t="shared" si="32"/>
      </c>
      <c r="E359" s="17">
        <f t="shared" si="33"/>
      </c>
      <c r="F359" s="17">
        <f t="shared" si="34"/>
      </c>
      <c r="G359" s="18">
        <f t="shared" si="35"/>
      </c>
    </row>
    <row r="360" spans="2:7" ht="12.75">
      <c r="B360" s="11">
        <f t="shared" si="30"/>
      </c>
      <c r="C360" s="17">
        <f t="shared" si="31"/>
      </c>
      <c r="D360" s="17">
        <f t="shared" si="32"/>
      </c>
      <c r="E360" s="17">
        <f t="shared" si="33"/>
      </c>
      <c r="F360" s="17">
        <f t="shared" si="34"/>
      </c>
      <c r="G360" s="18">
        <f t="shared" si="35"/>
      </c>
    </row>
    <row r="361" spans="2:7" ht="12.75">
      <c r="B361" s="11">
        <f t="shared" si="30"/>
      </c>
      <c r="C361" s="17">
        <f t="shared" si="31"/>
      </c>
      <c r="D361" s="17">
        <f t="shared" si="32"/>
      </c>
      <c r="E361" s="17">
        <f t="shared" si="33"/>
      </c>
      <c r="F361" s="17">
        <f t="shared" si="34"/>
      </c>
      <c r="G361" s="18">
        <f t="shared" si="35"/>
      </c>
    </row>
    <row r="362" spans="2:7" ht="12.75">
      <c r="B362" s="11">
        <f t="shared" si="30"/>
      </c>
      <c r="C362" s="17">
        <f t="shared" si="31"/>
      </c>
      <c r="D362" s="17">
        <f t="shared" si="32"/>
      </c>
      <c r="E362" s="17">
        <f t="shared" si="33"/>
      </c>
      <c r="F362" s="17">
        <f t="shared" si="34"/>
      </c>
      <c r="G362" s="18">
        <f t="shared" si="35"/>
      </c>
    </row>
    <row r="363" spans="2:7" ht="12.75">
      <c r="B363" s="11">
        <f t="shared" si="30"/>
      </c>
      <c r="C363" s="17">
        <f t="shared" si="31"/>
      </c>
      <c r="D363" s="17">
        <f t="shared" si="32"/>
      </c>
      <c r="E363" s="17">
        <f t="shared" si="33"/>
      </c>
      <c r="F363" s="17">
        <f t="shared" si="34"/>
      </c>
      <c r="G363" s="18">
        <f t="shared" si="35"/>
      </c>
    </row>
    <row r="364" spans="2:7" ht="12.75">
      <c r="B364" s="11">
        <f t="shared" si="30"/>
      </c>
      <c r="C364" s="17">
        <f t="shared" si="31"/>
      </c>
      <c r="D364" s="17">
        <f t="shared" si="32"/>
      </c>
      <c r="E364" s="17">
        <f t="shared" si="33"/>
      </c>
      <c r="F364" s="17">
        <f t="shared" si="34"/>
      </c>
      <c r="G364" s="18">
        <f t="shared" si="35"/>
      </c>
    </row>
    <row r="365" spans="2:7" ht="12.75">
      <c r="B365" s="11">
        <f t="shared" si="30"/>
      </c>
      <c r="C365" s="17">
        <f t="shared" si="31"/>
      </c>
      <c r="D365" s="17">
        <f t="shared" si="32"/>
      </c>
      <c r="E365" s="17">
        <f t="shared" si="33"/>
      </c>
      <c r="F365" s="17">
        <f t="shared" si="34"/>
      </c>
      <c r="G365" s="18">
        <f t="shared" si="35"/>
      </c>
    </row>
    <row r="366" spans="2:7" ht="12.75">
      <c r="B366" s="11">
        <f t="shared" si="30"/>
      </c>
      <c r="C366" s="17">
        <f t="shared" si="31"/>
      </c>
      <c r="D366" s="17">
        <f t="shared" si="32"/>
      </c>
      <c r="E366" s="17">
        <f t="shared" si="33"/>
      </c>
      <c r="F366" s="17">
        <f t="shared" si="34"/>
      </c>
      <c r="G366" s="18">
        <f t="shared" si="35"/>
      </c>
    </row>
    <row r="367" spans="2:7" ht="12.75">
      <c r="B367" s="11">
        <f t="shared" si="30"/>
      </c>
      <c r="C367" s="17">
        <f t="shared" si="31"/>
      </c>
      <c r="D367" s="17">
        <f t="shared" si="32"/>
      </c>
      <c r="E367" s="17">
        <f t="shared" si="33"/>
      </c>
      <c r="F367" s="17">
        <f t="shared" si="34"/>
      </c>
      <c r="G367" s="18">
        <f t="shared" si="35"/>
      </c>
    </row>
    <row r="368" spans="2:7" ht="12.75">
      <c r="B368" s="11">
        <f t="shared" si="30"/>
      </c>
      <c r="C368" s="17">
        <f t="shared" si="31"/>
      </c>
      <c r="D368" s="17">
        <f t="shared" si="32"/>
      </c>
      <c r="E368" s="17">
        <f t="shared" si="33"/>
      </c>
      <c r="F368" s="17">
        <f t="shared" si="34"/>
      </c>
      <c r="G368" s="18">
        <f t="shared" si="35"/>
      </c>
    </row>
    <row r="369" spans="2:7" ht="12.75">
      <c r="B369" s="11">
        <f t="shared" si="30"/>
      </c>
      <c r="C369" s="17">
        <f t="shared" si="31"/>
      </c>
      <c r="D369" s="17">
        <f t="shared" si="32"/>
      </c>
      <c r="E369" s="17">
        <f t="shared" si="33"/>
      </c>
      <c r="F369" s="17">
        <f t="shared" si="34"/>
      </c>
      <c r="G369" s="18">
        <f t="shared" si="35"/>
      </c>
    </row>
    <row r="370" spans="2:7" ht="12.75">
      <c r="B370" s="11">
        <f t="shared" si="30"/>
      </c>
      <c r="C370" s="17">
        <f t="shared" si="31"/>
      </c>
      <c r="D370" s="17">
        <f t="shared" si="32"/>
      </c>
      <c r="E370" s="17">
        <f t="shared" si="33"/>
      </c>
      <c r="F370" s="17">
        <f t="shared" si="34"/>
      </c>
      <c r="G370" s="18">
        <f t="shared" si="35"/>
      </c>
    </row>
    <row r="371" spans="2:7" ht="12.75">
      <c r="B371" s="11">
        <f t="shared" si="30"/>
      </c>
      <c r="C371" s="17">
        <f t="shared" si="31"/>
      </c>
      <c r="D371" s="17">
        <f t="shared" si="32"/>
      </c>
      <c r="E371" s="17">
        <f t="shared" si="33"/>
      </c>
      <c r="F371" s="17">
        <f t="shared" si="34"/>
      </c>
      <c r="G371" s="18">
        <f t="shared" si="35"/>
      </c>
    </row>
    <row r="372" spans="2:7" ht="12.75">
      <c r="B372" s="11">
        <f t="shared" si="30"/>
      </c>
      <c r="C372" s="17">
        <f t="shared" si="31"/>
      </c>
      <c r="D372" s="17">
        <f t="shared" si="32"/>
      </c>
      <c r="E372" s="17">
        <f t="shared" si="33"/>
      </c>
      <c r="F372" s="17">
        <f t="shared" si="34"/>
      </c>
      <c r="G372" s="18">
        <f t="shared" si="35"/>
      </c>
    </row>
    <row r="373" spans="2:7" ht="12.75">
      <c r="B373" s="11">
        <f t="shared" si="30"/>
      </c>
      <c r="C373" s="17">
        <f t="shared" si="31"/>
      </c>
      <c r="D373" s="17">
        <f t="shared" si="32"/>
      </c>
      <c r="E373" s="17">
        <f t="shared" si="33"/>
      </c>
      <c r="F373" s="17">
        <f t="shared" si="34"/>
      </c>
      <c r="G373" s="18">
        <f t="shared" si="35"/>
      </c>
    </row>
    <row r="374" spans="2:7" ht="12.75">
      <c r="B374" s="11">
        <f t="shared" si="30"/>
      </c>
      <c r="C374" s="17">
        <f t="shared" si="31"/>
      </c>
      <c r="D374" s="17">
        <f t="shared" si="32"/>
      </c>
      <c r="E374" s="17">
        <f t="shared" si="33"/>
      </c>
      <c r="F374" s="17">
        <f t="shared" si="34"/>
      </c>
      <c r="G374" s="18">
        <f t="shared" si="35"/>
      </c>
    </row>
    <row r="375" spans="2:7" ht="13.5" thickBot="1">
      <c r="B375" s="12">
        <f t="shared" si="30"/>
      </c>
      <c r="C375" s="19">
        <f t="shared" si="31"/>
      </c>
      <c r="D375" s="19">
        <f t="shared" si="32"/>
      </c>
      <c r="E375" s="19">
        <f t="shared" si="33"/>
      </c>
      <c r="F375" s="19">
        <f t="shared" si="34"/>
      </c>
      <c r="G375" s="20">
        <f t="shared" si="35"/>
      </c>
    </row>
    <row r="376" ht="12.75"/>
  </sheetData>
  <sheetProtection sheet="1" objects="1" scenarios="1"/>
  <mergeCells count="12">
    <mergeCell ref="A2:H2"/>
    <mergeCell ref="B4:D13"/>
    <mergeCell ref="E4:F4"/>
    <mergeCell ref="E5:F5"/>
    <mergeCell ref="E6:F6"/>
    <mergeCell ref="E7:F7"/>
    <mergeCell ref="E8:F8"/>
    <mergeCell ref="E9:F9"/>
    <mergeCell ref="E10:F10"/>
    <mergeCell ref="E11:F11"/>
    <mergeCell ref="E12:F12"/>
    <mergeCell ref="E13:F13"/>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 ABOUDRAR</dc:creator>
  <cp:keywords/>
  <dc:description/>
  <cp:lastModifiedBy>Amel GUEDDOUM</cp:lastModifiedBy>
  <cp:lastPrinted>2018-01-15T09:04:58Z</cp:lastPrinted>
  <dcterms:created xsi:type="dcterms:W3CDTF">2001-01-26T15:12:19Z</dcterms:created>
  <dcterms:modified xsi:type="dcterms:W3CDTF">2021-04-29T14:55:40Z</dcterms:modified>
  <cp:category/>
  <cp:version/>
  <cp:contentType/>
  <cp:contentStatus/>
</cp:coreProperties>
</file>