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Vélo RDS\BRM\BRM2023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G108" i="1" s="1"/>
  <c r="H107" i="1"/>
  <c r="I10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2" i="1"/>
  <c r="I22" i="1"/>
  <c r="I21" i="1"/>
  <c r="I96" i="1" s="1"/>
</calcChain>
</file>

<file path=xl/sharedStrings.xml><?xml version="1.0" encoding="utf-8"?>
<sst xmlns="http://schemas.openxmlformats.org/spreadsheetml/2006/main" count="221" uniqueCount="196">
  <si>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</si>
  <si>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</si>
  <si>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</si>
  <si>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</si>
  <si>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Nom du parcours :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</si>
  <si>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</si>
  <si>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</si>
  <si>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</si>
  <si>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</si>
  <si>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</si>
  <si>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</si>
  <si>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</si>
  <si>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</si>
  <si>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 xml:space="preserve">Lieu de départ : </t>
  </si>
  <si>
    <t>Heure de départ :</t>
  </si>
  <si>
    <t>LOCALITES</t>
  </si>
  <si>
    <t>Numéro de route</t>
  </si>
  <si>
    <t>KM</t>
  </si>
  <si>
    <t>CONTROLES</t>
  </si>
  <si>
    <t>PARTIEL</t>
  </si>
  <si>
    <t>TOTAL</t>
  </si>
  <si>
    <t>Ouverture</t>
  </si>
  <si>
    <t>Fermeture</t>
  </si>
  <si>
    <t>Départ :</t>
  </si>
  <si>
    <t>Tél :</t>
  </si>
  <si>
    <t>Mail :</t>
  </si>
  <si>
    <t>Michelin</t>
  </si>
  <si>
    <t>n°</t>
  </si>
  <si>
    <t>Pli</t>
  </si>
  <si>
    <t>Contrôle</t>
  </si>
  <si>
    <t>km</t>
  </si>
  <si>
    <t>Mundolsheim</t>
  </si>
  <si>
    <t>Lampertheim</t>
  </si>
  <si>
    <t xml:space="preserve">Vendenheim </t>
  </si>
  <si>
    <t xml:space="preserve">Feu àG D64 </t>
  </si>
  <si>
    <t>Hoerdt</t>
  </si>
  <si>
    <t>Feu tt droit RP2 RP2 RP3 D37 RP2 D37</t>
  </si>
  <si>
    <t>D37</t>
  </si>
  <si>
    <t>Weyersheim</t>
  </si>
  <si>
    <t>Bischwiller</t>
  </si>
  <si>
    <t>RP2 rte Strasbourg devient rue Mal Foch devient rue Couronne RP1 rue Oberhoffen RP3</t>
  </si>
  <si>
    <t>Oberhoffen s/ Moder</t>
  </si>
  <si>
    <t>Schirrhein</t>
  </si>
  <si>
    <t>Schirrhoffen</t>
  </si>
  <si>
    <t>D37 RP2</t>
  </si>
  <si>
    <t>Soufflenheim</t>
  </si>
  <si>
    <t>Koenigsbruck</t>
  </si>
  <si>
    <t>X D37 D197</t>
  </si>
  <si>
    <t>Niederroedern</t>
  </si>
  <si>
    <t>àG D297 RP2</t>
  </si>
  <si>
    <t>Dans Village àG 100m àD D246</t>
  </si>
  <si>
    <t>Oberlauterbach</t>
  </si>
  <si>
    <t>Suivre D246</t>
  </si>
  <si>
    <t>Salmbach</t>
  </si>
  <si>
    <t>Dans village àG rue principale D244</t>
  </si>
  <si>
    <t>Schleithal</t>
  </si>
  <si>
    <t>D244</t>
  </si>
  <si>
    <t>X D244 D263</t>
  </si>
  <si>
    <t>àD D263</t>
  </si>
  <si>
    <t>RP</t>
  </si>
  <si>
    <t>RP3 rLouis Pasteur au bout àD D264</t>
  </si>
  <si>
    <t>Wissembourg</t>
  </si>
  <si>
    <t>RP3 puis à 50m àD Bd Clemenceau RP2 rte de Weiler D334</t>
  </si>
  <si>
    <t>Weiler</t>
  </si>
  <si>
    <t>D334</t>
  </si>
  <si>
    <t>Frontière allemande</t>
  </si>
  <si>
    <t>L478</t>
  </si>
  <si>
    <t>Bobenthal</t>
  </si>
  <si>
    <t>Bundenthal</t>
  </si>
  <si>
    <t>Sortie village àG L478</t>
  </si>
  <si>
    <t>Rumbach</t>
  </si>
  <si>
    <t>X L478 L488</t>
  </si>
  <si>
    <t>àG L478</t>
  </si>
  <si>
    <t>Fischbach bei Dahn</t>
  </si>
  <si>
    <t>XL478 L487</t>
  </si>
  <si>
    <t>Eppenbrunn</t>
  </si>
  <si>
    <t>Trulben</t>
  </si>
  <si>
    <t>Dans village àG K4</t>
  </si>
  <si>
    <t>Kröppen</t>
  </si>
  <si>
    <t>entrée village àG L483</t>
  </si>
  <si>
    <t>Frontière Française</t>
  </si>
  <si>
    <t>L483 devient D86</t>
  </si>
  <si>
    <t>Walschbronn</t>
  </si>
  <si>
    <t>D86</t>
  </si>
  <si>
    <t>Waldhouse</t>
  </si>
  <si>
    <t xml:space="preserve">X D86 D162a </t>
  </si>
  <si>
    <t>Bousseviller</t>
  </si>
  <si>
    <t>àD D162a</t>
  </si>
  <si>
    <t>D162a</t>
  </si>
  <si>
    <t>Hanviller</t>
  </si>
  <si>
    <t>X D162a D962</t>
  </si>
  <si>
    <t>àG D962</t>
  </si>
  <si>
    <t>Bitche</t>
  </si>
  <si>
    <t>rue Rpoincaré RP3 rue Gal Stihl RP1 rue Tilleuls RP1 rue Tilleuls à D rue Gal Schneider àG rue Paix devient D662 passer sous voie rapide puis après 500m àG D37</t>
  </si>
  <si>
    <t>Lemberg</t>
  </si>
  <si>
    <t>à la sortie RP1 et après 250m àG D36a</t>
  </si>
  <si>
    <t>Saint Louis es Bitche</t>
  </si>
  <si>
    <t>D36a</t>
  </si>
  <si>
    <t>Montbronn</t>
  </si>
  <si>
    <t>à l'entrée àG rue de Bitche RP2 D83b devien D723</t>
  </si>
  <si>
    <t>Neubau</t>
  </si>
  <si>
    <t>D723</t>
  </si>
  <si>
    <t xml:space="preserve">X D723 D800 </t>
  </si>
  <si>
    <t>àG D800</t>
  </si>
  <si>
    <t>Lorentzen</t>
  </si>
  <si>
    <t xml:space="preserve">RP1 D919 </t>
  </si>
  <si>
    <t>Domfessel</t>
  </si>
  <si>
    <t>à l'entrée RP2 D8</t>
  </si>
  <si>
    <t>Sarre-Union</t>
  </si>
  <si>
    <t>rue Bitche Grand rue au bout àG D1061 rte Phalsbourg après 400m àD rte Sarrebourg D8</t>
  </si>
  <si>
    <t>Sarrewerden</t>
  </si>
  <si>
    <t>Diddendorf</t>
  </si>
  <si>
    <t>RP2 D8 devient D43</t>
  </si>
  <si>
    <t>Fénétrange</t>
  </si>
  <si>
    <t>à l'entrée àD rue Allemagne suivre jusqu'au carrefour central àG et immédiatement àG r Gare D38 devient D1</t>
  </si>
  <si>
    <t>Kirrberg</t>
  </si>
  <si>
    <t>Rauwiller</t>
  </si>
  <si>
    <t>D1</t>
  </si>
  <si>
    <t>Vieux-Lixheim</t>
  </si>
  <si>
    <t>Lixheim</t>
  </si>
  <si>
    <t>au carrefour prendre D46</t>
  </si>
  <si>
    <t>Kirlesberg</t>
  </si>
  <si>
    <t>à l'entrée àG D46e à la sortie àG D97</t>
  </si>
  <si>
    <t>Hommarting</t>
  </si>
  <si>
    <t>Suivre D97 D97</t>
  </si>
  <si>
    <t>Arzwiller</t>
  </si>
  <si>
    <t>Suivre D97</t>
  </si>
  <si>
    <t>Guntzwiller</t>
  </si>
  <si>
    <t xml:space="preserve">RP </t>
  </si>
  <si>
    <t>D97</t>
  </si>
  <si>
    <t>RP3 D45</t>
  </si>
  <si>
    <t>X D45 D 98c</t>
  </si>
  <si>
    <t>àD D45</t>
  </si>
  <si>
    <t>Schaeferhof</t>
  </si>
  <si>
    <t>D45</t>
  </si>
  <si>
    <t>Dabo</t>
  </si>
  <si>
    <t>La Hoube</t>
  </si>
  <si>
    <t xml:space="preserve">D45 devient D143 </t>
  </si>
  <si>
    <t>Obersteigen</t>
  </si>
  <si>
    <t>D143</t>
  </si>
  <si>
    <t>X D143 D 218</t>
  </si>
  <si>
    <t>àD D218</t>
  </si>
  <si>
    <t>X D218 D224</t>
  </si>
  <si>
    <t>àG D224</t>
  </si>
  <si>
    <t>Romanswiller</t>
  </si>
  <si>
    <t>rue Wangenbourg àD rue Gare puis piste cyclable jusqu'à Wasselone (croiser D824)</t>
  </si>
  <si>
    <t>Wasselone</t>
  </si>
  <si>
    <t>au carrefour piste D75 àD D75 (eau dispo au cimetière en face)</t>
  </si>
  <si>
    <t>Westhoffen</t>
  </si>
  <si>
    <t>Suivre D75</t>
  </si>
  <si>
    <t>Balbronn</t>
  </si>
  <si>
    <t>Suivre D75 et à la sortie àG D54</t>
  </si>
  <si>
    <t>X D54 D 675 D118</t>
  </si>
  <si>
    <t>àG D118</t>
  </si>
  <si>
    <t>Still</t>
  </si>
  <si>
    <t>D118</t>
  </si>
  <si>
    <t xml:space="preserve">X D118 D392 </t>
  </si>
  <si>
    <t>àD D392</t>
  </si>
  <si>
    <t>Dinsheim s/ Bruche</t>
  </si>
  <si>
    <t>dans village àD rue Gare D717</t>
  </si>
  <si>
    <t>Gresswiller</t>
  </si>
  <si>
    <t>au carrefour D717 D217 àD D217</t>
  </si>
  <si>
    <t xml:space="preserve">X D217 D204 D604 </t>
  </si>
  <si>
    <t>àG D604</t>
  </si>
  <si>
    <t>Rosheim</t>
  </si>
  <si>
    <t>traverser tout droit D604 devient D35 puisaprès le centre RP2 RP1 et au 3ème RP piste cyclable dir Griesheim</t>
  </si>
  <si>
    <t>Griesheim les Molsheim</t>
  </si>
  <si>
    <t>Altorf</t>
  </si>
  <si>
    <t>dans village au carrefour avec D127 àG D127</t>
  </si>
  <si>
    <t xml:space="preserve">au feu tout droit D127 </t>
  </si>
  <si>
    <t xml:space="preserve">Dachstein Gare </t>
  </si>
  <si>
    <t>RP2</t>
  </si>
  <si>
    <t>Dachstein</t>
  </si>
  <si>
    <t>D127 à la sortie à D D30</t>
  </si>
  <si>
    <t xml:space="preserve">Egersheim </t>
  </si>
  <si>
    <t>Breuschwickersheim</t>
  </si>
  <si>
    <t>Achenheim</t>
  </si>
  <si>
    <t>D45 et après village RP2 D451</t>
  </si>
  <si>
    <t>Wolfisheim</t>
  </si>
  <si>
    <t>au RP avant autoroute traverser àG pour rejoindre piste cyclable vers Oberhausbergen</t>
  </si>
  <si>
    <t xml:space="preserve">Oberhausbergen </t>
  </si>
  <si>
    <t>à l'entrée RP3 puis RP2 rue Vignes au bout àG rue gal de Gaulle</t>
  </si>
  <si>
    <t xml:space="preserve">Mittelhausbergen </t>
  </si>
  <si>
    <t>Niederhausbergen</t>
  </si>
  <si>
    <t>r Pincipale au feu àG puis RP1 D63</t>
  </si>
  <si>
    <t>D63</t>
  </si>
  <si>
    <t>RP1 rue Industrie RP1 rue Industrie à D rue Dusaix</t>
  </si>
  <si>
    <t>àD rue Desaix àG rue Industrie RP2 RP2 D863</t>
  </si>
  <si>
    <t>Randonneurs de Strasbourg</t>
  </si>
  <si>
    <t>Nicolas Schaeffer / Parcours de José Heussler</t>
  </si>
  <si>
    <t>COREG</t>
  </si>
  <si>
    <t>5, Impasse Galilée 67400 ILLKIRCH</t>
  </si>
  <si>
    <t>brm@randonneursdestrasbourg.fr</t>
  </si>
  <si>
    <t>Mundolsheim 13 rue Desaix Print'Europe</t>
  </si>
  <si>
    <t>C</t>
  </si>
  <si>
    <t>BRM 300 2023 Mundolsheim 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</si>
</sst>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"/>
    <numFmt numFmtId="166" formatCode="h:mm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sz val="11"/>
      <color rgb="FF000080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2" borderId="25" xfId="0" applyFont="1" applyFill="1" applyBorder="1"/>
    <xf numFmtId="165" fontId="1" fillId="2" borderId="25" xfId="0" applyNumberFormat="1" applyFont="1" applyFill="1" applyBorder="1" applyAlignment="1">
      <alignment horizontal="center"/>
    </xf>
    <xf numFmtId="0" fontId="10" fillId="0" borderId="0" xfId="0" applyFont="1"/>
    <xf numFmtId="166" fontId="1" fillId="2" borderId="25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left" vertical="center" wrapText="1"/>
    </xf>
    <xf numFmtId="0" fontId="1" fillId="2" borderId="27" xfId="0" applyFont="1" applyFill="1" applyBorder="1"/>
    <xf numFmtId="166" fontId="1" fillId="2" borderId="29" xfId="0" applyNumberFormat="1" applyFont="1" applyFill="1" applyBorder="1" applyAlignment="1">
      <alignment horizontal="center"/>
    </xf>
    <xf numFmtId="166" fontId="8" fillId="0" borderId="24" xfId="0" applyNumberFormat="1" applyFont="1" applyBorder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wrapText="1"/>
    </xf>
    <xf numFmtId="0" fontId="0" fillId="0" borderId="19" xfId="0" applyFont="1" applyBorder="1" applyAlignment="1">
      <alignment wrapText="1"/>
    </xf>
    <xf numFmtId="0" fontId="1" fillId="3" borderId="30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3" borderId="32" xfId="0" applyFont="1" applyFill="1" applyBorder="1" applyAlignment="1">
      <alignment wrapText="1"/>
    </xf>
    <xf numFmtId="165" fontId="1" fillId="3" borderId="32" xfId="0" applyNumberFormat="1" applyFont="1" applyFill="1" applyBorder="1" applyAlignment="1">
      <alignment horizontal="center"/>
    </xf>
    <xf numFmtId="166" fontId="1" fillId="3" borderId="32" xfId="0" applyNumberFormat="1" applyFont="1" applyFill="1" applyBorder="1" applyAlignment="1">
      <alignment horizontal="center"/>
    </xf>
    <xf numFmtId="166" fontId="1" fillId="3" borderId="33" xfId="0" applyNumberFormat="1" applyFont="1" applyFill="1" applyBorder="1" applyAlignment="1">
      <alignment horizontal="center"/>
    </xf>
    <xf numFmtId="0" fontId="0" fillId="3" borderId="18" xfId="0" applyFill="1" applyBorder="1"/>
    <xf numFmtId="0" fontId="0" fillId="3" borderId="21" xfId="0" applyFill="1" applyBorder="1"/>
    <xf numFmtId="0" fontId="0" fillId="3" borderId="19" xfId="0" applyFill="1" applyBorder="1"/>
    <xf numFmtId="0" fontId="0" fillId="3" borderId="19" xfId="0" applyFill="1" applyBorder="1" applyAlignment="1">
      <alignment wrapText="1"/>
    </xf>
    <xf numFmtId="165" fontId="0" fillId="3" borderId="19" xfId="0" applyNumberForma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0" xfId="0" applyNumberFormat="1" applyFill="1" applyBorder="1" applyAlignment="1">
      <alignment horizontal="center"/>
    </xf>
    <xf numFmtId="164" fontId="8" fillId="0" borderId="0" xfId="0" applyNumberFormat="1" applyFont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3" borderId="0" xfId="0" applyFill="1" applyAlignment="1">
      <alignment horizontal="center"/>
    </xf>
  </cellXfs>
  <cellStyles count="2">
    <cellStyle name="Lien hypertexte" xfId="1" builtinId="8"/>
    <cellStyle name="Normal" xfId="0" builtinId="0"/>
  </cellStyles>
  <dxfs count="10"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133350</xdr:rowOff>
    </xdr:from>
    <xdr:to>
      <xdr:col>4</xdr:col>
      <xdr:colOff>970959</xdr:colOff>
      <xdr:row>5</xdr:row>
      <xdr:rowOff>27264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266F6B1-DB75-49C9-8303-7AD4BA7F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323850"/>
          <a:ext cx="885234" cy="6559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9</xdr:col>
      <xdr:colOff>36568</xdr:colOff>
      <xdr:row>7</xdr:row>
      <xdr:rowOff>41439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9</xdr:col>
      <xdr:colOff>36568</xdr:colOff>
      <xdr:row>7</xdr:row>
      <xdr:rowOff>41439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817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m@randonneursdestrasbourg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A93" zoomScaleNormal="100" workbookViewId="0">
      <selection activeCell="D106" sqref="D106"/>
    </sheetView>
  </sheetViews>
  <sheetFormatPr baseColWidth="10" defaultRowHeight="15" x14ac:dyDescent="0.25"/>
  <cols>
    <col min="1" max="1" width="8.7109375" style="41" bestFit="1" customWidth="1"/>
    <col min="2" max="2" width="28.85546875" customWidth="1"/>
    <col min="3" max="3" width="5.7109375" customWidth="1"/>
    <col min="4" max="4" width="6.42578125" customWidth="1"/>
    <col min="5" max="5" width="29.7109375" style="56" customWidth="1"/>
    <col min="10" max="10" width="3.28515625" customWidth="1"/>
    <col min="11" max="11" width="11.42578125" style="32"/>
  </cols>
  <sheetData>
    <row r="1" spans="1:9" ht="23.25" customHeight="1" x14ac:dyDescent="0.25">
      <c r="B1" s="44" t="s">
        <v>0</v>
      </c>
      <c r="C1" s="44"/>
      <c r="D1" s="45"/>
      <c r="E1" s="45"/>
      <c r="F1" s="1"/>
      <c r="G1" s="1"/>
      <c r="H1" s="1"/>
      <c r="I1" s="1"/>
    </row>
    <row r="2" spans="1:9" x14ac:dyDescent="0.25">
      <c r="B2" s="47"/>
      <c r="C2" s="47"/>
      <c r="D2" s="2"/>
      <c r="E2" s="1"/>
      <c r="F2" s="74"/>
      <c r="G2" s="75"/>
      <c r="H2" s="75"/>
      <c r="I2" s="75"/>
    </row>
    <row r="3" spans="1:9" x14ac:dyDescent="0.25">
      <c r="B3" s="47" t="s">
        <v>1</v>
      </c>
      <c r="C3" s="47">
        <v>1921</v>
      </c>
      <c r="D3" s="45"/>
      <c r="E3" s="1"/>
      <c r="F3" s="74"/>
      <c r="G3" s="75"/>
      <c r="H3" s="75"/>
      <c r="I3" s="75"/>
    </row>
    <row r="4" spans="1:9" x14ac:dyDescent="0.25">
      <c r="B4" s="47" t="s">
        <v>2</v>
      </c>
      <c r="C4" s="47">
        <v>1976</v>
      </c>
      <c r="D4" s="45"/>
      <c r="E4" s="1"/>
      <c r="F4" s="74"/>
      <c r="G4" s="75"/>
      <c r="H4" s="75"/>
      <c r="I4" s="75"/>
    </row>
    <row r="5" spans="1:9" x14ac:dyDescent="0.25">
      <c r="B5" s="47" t="s">
        <v>3</v>
      </c>
      <c r="C5" s="47">
        <v>1983</v>
      </c>
      <c r="D5" s="45"/>
      <c r="E5" s="1"/>
      <c r="F5" s="74"/>
      <c r="G5" s="75"/>
      <c r="H5" s="75"/>
      <c r="I5" s="75"/>
    </row>
    <row r="6" spans="1:9" x14ac:dyDescent="0.25">
      <c r="B6" s="2"/>
      <c r="C6" s="2"/>
      <c r="D6" s="2"/>
      <c r="E6" s="2"/>
      <c r="F6" s="2"/>
      <c r="G6" s="2"/>
      <c r="H6" s="2"/>
      <c r="I6" s="2"/>
    </row>
    <row r="7" spans="1:9" x14ac:dyDescent="0.25">
      <c r="B7" s="2"/>
      <c r="C7" s="2"/>
      <c r="D7" s="2"/>
      <c r="E7" s="2"/>
      <c r="F7" s="2"/>
      <c r="G7" s="2"/>
      <c r="H7" s="2"/>
      <c r="I7" s="2"/>
    </row>
    <row r="8" spans="1:9" ht="15.75" thickBot="1" x14ac:dyDescent="0.3">
      <c r="B8" s="2"/>
      <c r="C8" s="2"/>
      <c r="D8" s="2"/>
      <c r="E8" s="2"/>
      <c r="F8" s="2"/>
      <c r="G8" s="2"/>
      <c r="H8" s="2"/>
      <c r="I8" s="2"/>
    </row>
    <row r="9" spans="1:9" ht="16.5" customHeight="1" thickTop="1" thickBot="1" x14ac:dyDescent="0.3">
      <c r="A9"/>
      <c r="B9" s="3" t="s">
        <v>4</v>
      </c>
      <c r="C9" s="86" t="s">
        <v>195</v>
      </c>
      <c r="D9" s="87"/>
      <c r="E9" s="87"/>
      <c r="F9" s="76" t="s">
        <v>5</v>
      </c>
      <c r="G9" s="77"/>
      <c r="H9" s="78"/>
      <c r="I9" s="79"/>
    </row>
    <row r="10" spans="1:9" ht="16.5" thickTop="1" thickBot="1" x14ac:dyDescent="0.3">
      <c r="B10" s="4"/>
      <c r="C10" s="4"/>
      <c r="D10" s="5"/>
      <c r="E10" s="5"/>
      <c r="F10" s="4"/>
      <c r="G10" s="46"/>
      <c r="H10" s="5"/>
      <c r="I10" s="5"/>
    </row>
    <row r="11" spans="1:9" ht="15.75" thickTop="1" x14ac:dyDescent="0.25">
      <c r="B11" s="6" t="s">
        <v>6</v>
      </c>
      <c r="C11" s="84" t="s">
        <v>188</v>
      </c>
      <c r="D11" s="85"/>
      <c r="E11" s="85"/>
      <c r="F11" s="4" t="s">
        <v>7</v>
      </c>
      <c r="G11" s="80">
        <v>670844</v>
      </c>
      <c r="H11" s="80"/>
      <c r="I11" s="81"/>
    </row>
    <row r="12" spans="1:9" x14ac:dyDescent="0.25">
      <c r="B12" s="7" t="s">
        <v>8</v>
      </c>
      <c r="C12" s="93" t="s">
        <v>189</v>
      </c>
      <c r="D12" s="94"/>
      <c r="E12" s="94"/>
      <c r="F12" s="8" t="s">
        <v>9</v>
      </c>
      <c r="G12" s="82" t="s">
        <v>190</v>
      </c>
      <c r="H12" s="82"/>
      <c r="I12" s="83"/>
    </row>
    <row r="13" spans="1:9" ht="17.25" x14ac:dyDescent="0.25">
      <c r="B13" s="7" t="s">
        <v>10</v>
      </c>
      <c r="C13" s="93" t="s">
        <v>191</v>
      </c>
      <c r="D13" s="94"/>
      <c r="E13" s="94"/>
      <c r="F13" s="8" t="s">
        <v>11</v>
      </c>
      <c r="G13" s="43">
        <v>300</v>
      </c>
      <c r="H13" s="8" t="s">
        <v>30</v>
      </c>
      <c r="I13" s="11"/>
    </row>
    <row r="14" spans="1:9" ht="17.25" x14ac:dyDescent="0.25">
      <c r="B14" s="24" t="s">
        <v>24</v>
      </c>
      <c r="C14" s="93">
        <v>783423082</v>
      </c>
      <c r="D14" s="94"/>
      <c r="E14" s="94"/>
      <c r="F14" s="8"/>
      <c r="G14" s="9"/>
      <c r="H14" s="10"/>
      <c r="I14" s="11"/>
    </row>
    <row r="15" spans="1:9" ht="17.25" x14ac:dyDescent="0.25">
      <c r="B15" s="24" t="s">
        <v>25</v>
      </c>
      <c r="C15" s="95" t="s">
        <v>192</v>
      </c>
      <c r="D15" s="94"/>
      <c r="E15" s="94"/>
      <c r="F15" s="8"/>
      <c r="G15" s="9"/>
      <c r="H15" s="10"/>
      <c r="I15" s="11"/>
    </row>
    <row r="16" spans="1:9" x14ac:dyDescent="0.25">
      <c r="B16" s="12"/>
      <c r="C16" s="53"/>
      <c r="D16" s="98"/>
      <c r="E16" s="94"/>
      <c r="F16" s="8" t="s">
        <v>12</v>
      </c>
      <c r="G16" s="72">
        <v>45031</v>
      </c>
      <c r="H16" s="72"/>
      <c r="I16" s="73"/>
    </row>
    <row r="17" spans="1:11" ht="26.25" thickBot="1" x14ac:dyDescent="0.3">
      <c r="B17" s="13" t="s">
        <v>13</v>
      </c>
      <c r="C17" s="96" t="s">
        <v>193</v>
      </c>
      <c r="D17" s="97"/>
      <c r="E17" s="97"/>
      <c r="F17" s="14" t="s">
        <v>14</v>
      </c>
      <c r="G17" s="15"/>
      <c r="H17" s="88">
        <v>0.20833333333333334</v>
      </c>
      <c r="I17" s="89"/>
      <c r="K17" s="42"/>
    </row>
    <row r="18" spans="1:11" ht="24.75" customHeight="1" thickTop="1" thickBot="1" x14ac:dyDescent="0.3">
      <c r="A18" s="92"/>
      <c r="B18" s="48" t="s">
        <v>15</v>
      </c>
      <c r="C18" s="51" t="s">
        <v>26</v>
      </c>
      <c r="D18" s="52"/>
      <c r="E18" s="48" t="s">
        <v>16</v>
      </c>
      <c r="F18" s="16" t="s">
        <v>17</v>
      </c>
      <c r="G18" s="16" t="s">
        <v>17</v>
      </c>
      <c r="H18" s="90" t="s">
        <v>18</v>
      </c>
      <c r="I18" s="91"/>
    </row>
    <row r="19" spans="1:11" ht="15.75" thickBot="1" x14ac:dyDescent="0.3">
      <c r="A19" s="92"/>
      <c r="B19" s="49"/>
      <c r="C19" s="26" t="s">
        <v>27</v>
      </c>
      <c r="D19" s="27" t="s">
        <v>28</v>
      </c>
      <c r="E19" s="50"/>
      <c r="F19" s="17" t="s">
        <v>19</v>
      </c>
      <c r="G19" s="18" t="s">
        <v>20</v>
      </c>
      <c r="H19" s="19" t="s">
        <v>21</v>
      </c>
      <c r="I19" s="20" t="s">
        <v>22</v>
      </c>
    </row>
    <row r="20" spans="1:11" ht="15.75" thickTop="1" x14ac:dyDescent="0.25">
      <c r="B20" s="34" t="s">
        <v>23</v>
      </c>
      <c r="C20" s="28"/>
      <c r="D20" s="29"/>
      <c r="E20" s="29"/>
      <c r="F20" s="29"/>
      <c r="G20" s="29"/>
      <c r="H20" s="37"/>
      <c r="I20" s="38"/>
    </row>
    <row r="21" spans="1:11" ht="30" x14ac:dyDescent="0.25">
      <c r="A21" s="99" t="s">
        <v>29</v>
      </c>
      <c r="B21" s="35" t="s">
        <v>31</v>
      </c>
      <c r="C21" s="30"/>
      <c r="D21" s="30"/>
      <c r="E21" s="54" t="s">
        <v>187</v>
      </c>
      <c r="F21" s="31"/>
      <c r="G21" s="31">
        <v>0</v>
      </c>
      <c r="H21" s="33">
        <v>0.20833333333333334</v>
      </c>
      <c r="I21" s="36">
        <f>H21+1/24</f>
        <v>0.25</v>
      </c>
    </row>
    <row r="22" spans="1:11" x14ac:dyDescent="0.25">
      <c r="B22" s="21" t="s">
        <v>32</v>
      </c>
      <c r="C22" s="25"/>
      <c r="D22" s="22"/>
      <c r="E22" s="55" t="s">
        <v>34</v>
      </c>
      <c r="F22" s="23">
        <v>2</v>
      </c>
      <c r="G22" s="23">
        <f>IF(F22&lt;&gt;"",G21+F22,"")</f>
        <v>2</v>
      </c>
      <c r="H22" s="39" t="str">
        <f>IF(A22="C",$H$17+(MIN(G22,200)/34+MIN(MAX(G22-200,0),200)/32+MIN(MAX(G22-400,0),200)/30+MIN(MAX(G22-600,0),400)/28+1/120)/24,"")</f>
        <v/>
      </c>
      <c r="I22" s="40" t="str">
        <f>IF(A22="C",$I$21+(MIN(G22,60)/20+MIN(MAX(G22-60,0),540)/15+MIN(MAX(G22-600,0),400)/11.428+1/120)/24,"")</f>
        <v/>
      </c>
    </row>
    <row r="23" spans="1:11" ht="30" x14ac:dyDescent="0.25">
      <c r="B23" s="21" t="s">
        <v>33</v>
      </c>
      <c r="C23" s="25"/>
      <c r="D23" s="22"/>
      <c r="E23" s="57" t="s">
        <v>36</v>
      </c>
      <c r="F23" s="23">
        <v>2.5</v>
      </c>
      <c r="G23" s="23">
        <f t="shared" ref="G23:G53" si="0">IF(F23&lt;&gt;"",G22+F23,"")</f>
        <v>4.5</v>
      </c>
      <c r="H23" s="39" t="str">
        <f t="shared" ref="H23:H53" si="1">IF(A23="C",$H$17+(MIN(G23,200)/34+MIN(MAX(G23-200,0),200)/32+MIN(MAX(G23-400,0),200)/30+MIN(MAX(G23-600,0),400)/28+1/120)/24,"")</f>
        <v/>
      </c>
      <c r="I23" s="40" t="str">
        <f t="shared" ref="I23:I53" si="2">IF(A23="C",$I$21+(MIN(G23,60)/20+MIN(MAX(G23-60,0),540)/15+MIN(MAX(G23-600,0),400)/11.428+1/120)/24,"")</f>
        <v/>
      </c>
    </row>
    <row r="24" spans="1:11" x14ac:dyDescent="0.25">
      <c r="B24" s="21" t="s">
        <v>35</v>
      </c>
      <c r="C24" s="25"/>
      <c r="D24" s="22"/>
      <c r="E24" s="55" t="s">
        <v>37</v>
      </c>
      <c r="F24" s="23">
        <v>6.5</v>
      </c>
      <c r="G24" s="23">
        <f t="shared" si="0"/>
        <v>11</v>
      </c>
      <c r="H24" s="39" t="str">
        <f t="shared" si="1"/>
        <v/>
      </c>
      <c r="I24" s="40" t="str">
        <f t="shared" si="2"/>
        <v/>
      </c>
    </row>
    <row r="25" spans="1:11" x14ac:dyDescent="0.25">
      <c r="B25" s="21" t="s">
        <v>38</v>
      </c>
      <c r="C25" s="25"/>
      <c r="D25" s="22"/>
      <c r="E25" s="55" t="s">
        <v>37</v>
      </c>
      <c r="F25" s="23">
        <v>3</v>
      </c>
      <c r="G25" s="23">
        <f t="shared" si="0"/>
        <v>14</v>
      </c>
      <c r="H25" s="39" t="str">
        <f t="shared" si="1"/>
        <v/>
      </c>
      <c r="I25" s="40" t="str">
        <f t="shared" si="2"/>
        <v/>
      </c>
    </row>
    <row r="26" spans="1:11" ht="45" x14ac:dyDescent="0.25">
      <c r="B26" s="21" t="s">
        <v>39</v>
      </c>
      <c r="C26" s="25"/>
      <c r="D26" s="22"/>
      <c r="E26" s="55" t="s">
        <v>40</v>
      </c>
      <c r="F26" s="23">
        <v>6.5</v>
      </c>
      <c r="G26" s="23">
        <f t="shared" si="0"/>
        <v>20.5</v>
      </c>
      <c r="H26" s="39" t="str">
        <f t="shared" si="1"/>
        <v/>
      </c>
      <c r="I26" s="40" t="str">
        <f t="shared" si="2"/>
        <v/>
      </c>
    </row>
    <row r="27" spans="1:11" x14ac:dyDescent="0.25">
      <c r="B27" s="21" t="s">
        <v>41</v>
      </c>
      <c r="C27" s="25"/>
      <c r="D27" s="22"/>
      <c r="E27" s="55" t="s">
        <v>37</v>
      </c>
      <c r="F27" s="23">
        <v>3</v>
      </c>
      <c r="G27" s="23">
        <f t="shared" si="0"/>
        <v>23.5</v>
      </c>
      <c r="H27" s="39" t="str">
        <f t="shared" si="1"/>
        <v/>
      </c>
      <c r="I27" s="40" t="str">
        <f t="shared" si="2"/>
        <v/>
      </c>
    </row>
    <row r="28" spans="1:11" x14ac:dyDescent="0.25">
      <c r="B28" s="21" t="s">
        <v>42</v>
      </c>
      <c r="C28" s="25"/>
      <c r="D28" s="22"/>
      <c r="E28" s="55" t="s">
        <v>37</v>
      </c>
      <c r="F28" s="23">
        <v>3.5</v>
      </c>
      <c r="G28" s="23">
        <f t="shared" si="0"/>
        <v>27</v>
      </c>
      <c r="H28" s="39" t="str">
        <f t="shared" si="1"/>
        <v/>
      </c>
      <c r="I28" s="40" t="str">
        <f t="shared" si="2"/>
        <v/>
      </c>
    </row>
    <row r="29" spans="1:11" x14ac:dyDescent="0.25">
      <c r="B29" s="21" t="s">
        <v>43</v>
      </c>
      <c r="C29" s="25"/>
      <c r="D29" s="22"/>
      <c r="E29" s="55" t="s">
        <v>44</v>
      </c>
      <c r="F29" s="23">
        <v>2</v>
      </c>
      <c r="G29" s="23">
        <f t="shared" si="0"/>
        <v>29</v>
      </c>
      <c r="H29" s="39" t="str">
        <f t="shared" si="1"/>
        <v/>
      </c>
      <c r="I29" s="40" t="str">
        <f t="shared" si="2"/>
        <v/>
      </c>
    </row>
    <row r="30" spans="1:11" x14ac:dyDescent="0.25">
      <c r="B30" s="21" t="s">
        <v>45</v>
      </c>
      <c r="C30" s="25"/>
      <c r="D30" s="22"/>
      <c r="E30" s="55" t="s">
        <v>37</v>
      </c>
      <c r="F30" s="23">
        <v>1</v>
      </c>
      <c r="G30" s="23">
        <f t="shared" si="0"/>
        <v>30</v>
      </c>
      <c r="H30" s="39" t="str">
        <f t="shared" si="1"/>
        <v/>
      </c>
      <c r="I30" s="40" t="str">
        <f t="shared" si="2"/>
        <v/>
      </c>
    </row>
    <row r="31" spans="1:11" x14ac:dyDescent="0.25">
      <c r="B31" s="21" t="s">
        <v>46</v>
      </c>
      <c r="C31" s="25"/>
      <c r="D31" s="22"/>
      <c r="E31" s="55" t="s">
        <v>37</v>
      </c>
      <c r="F31" s="23">
        <v>9</v>
      </c>
      <c r="G31" s="23">
        <f t="shared" si="0"/>
        <v>39</v>
      </c>
      <c r="H31" s="39" t="str">
        <f t="shared" si="1"/>
        <v/>
      </c>
      <c r="I31" s="40" t="str">
        <f t="shared" si="2"/>
        <v/>
      </c>
    </row>
    <row r="32" spans="1:11" x14ac:dyDescent="0.25">
      <c r="B32" s="21" t="s">
        <v>47</v>
      </c>
      <c r="C32" s="25"/>
      <c r="D32" s="22"/>
      <c r="E32" s="55" t="s">
        <v>49</v>
      </c>
      <c r="F32" s="23">
        <v>2</v>
      </c>
      <c r="G32" s="23">
        <f t="shared" si="0"/>
        <v>41</v>
      </c>
      <c r="H32" s="39" t="str">
        <f t="shared" si="1"/>
        <v/>
      </c>
      <c r="I32" s="40" t="str">
        <f t="shared" si="2"/>
        <v/>
      </c>
    </row>
    <row r="33" spans="1:9" x14ac:dyDescent="0.25">
      <c r="B33" s="21" t="s">
        <v>48</v>
      </c>
      <c r="C33" s="25"/>
      <c r="D33" s="22"/>
      <c r="E33" s="55" t="s">
        <v>50</v>
      </c>
      <c r="F33" s="23">
        <v>4</v>
      </c>
      <c r="G33" s="23">
        <f t="shared" si="0"/>
        <v>45</v>
      </c>
      <c r="H33" s="39" t="str">
        <f t="shared" si="1"/>
        <v/>
      </c>
      <c r="I33" s="40" t="str">
        <f t="shared" si="2"/>
        <v/>
      </c>
    </row>
    <row r="34" spans="1:9" x14ac:dyDescent="0.25">
      <c r="B34" s="21" t="s">
        <v>51</v>
      </c>
      <c r="C34" s="25"/>
      <c r="D34" s="22"/>
      <c r="E34" s="55" t="s">
        <v>52</v>
      </c>
      <c r="F34" s="23">
        <v>5</v>
      </c>
      <c r="G34" s="23">
        <f t="shared" si="0"/>
        <v>50</v>
      </c>
      <c r="H34" s="39" t="str">
        <f t="shared" si="1"/>
        <v/>
      </c>
      <c r="I34" s="40" t="str">
        <f t="shared" si="2"/>
        <v/>
      </c>
    </row>
    <row r="35" spans="1:9" ht="30" x14ac:dyDescent="0.25">
      <c r="B35" s="21" t="s">
        <v>53</v>
      </c>
      <c r="C35" s="25"/>
      <c r="D35" s="22"/>
      <c r="E35" s="55" t="s">
        <v>54</v>
      </c>
      <c r="F35" s="23">
        <v>4</v>
      </c>
      <c r="G35" s="23">
        <f t="shared" si="0"/>
        <v>54</v>
      </c>
      <c r="H35" s="39" t="str">
        <f t="shared" si="1"/>
        <v/>
      </c>
      <c r="I35" s="40" t="str">
        <f t="shared" si="2"/>
        <v/>
      </c>
    </row>
    <row r="36" spans="1:9" x14ac:dyDescent="0.25">
      <c r="A36" s="41" t="s">
        <v>194</v>
      </c>
      <c r="B36" s="65" t="s">
        <v>55</v>
      </c>
      <c r="C36" s="66"/>
      <c r="D36" s="67"/>
      <c r="E36" s="68" t="s">
        <v>56</v>
      </c>
      <c r="F36" s="69">
        <v>1</v>
      </c>
      <c r="G36" s="69">
        <f t="shared" si="0"/>
        <v>55</v>
      </c>
      <c r="H36" s="70">
        <f t="shared" si="1"/>
        <v>0.2760825163398693</v>
      </c>
      <c r="I36" s="71">
        <f t="shared" si="2"/>
        <v>0.36493055555555554</v>
      </c>
    </row>
    <row r="37" spans="1:9" x14ac:dyDescent="0.25">
      <c r="B37" s="21" t="s">
        <v>57</v>
      </c>
      <c r="C37" s="25"/>
      <c r="D37" s="22"/>
      <c r="E37" s="55" t="s">
        <v>58</v>
      </c>
      <c r="F37" s="23">
        <v>8.5</v>
      </c>
      <c r="G37" s="23">
        <f t="shared" si="0"/>
        <v>63.5</v>
      </c>
      <c r="H37" s="39" t="str">
        <f t="shared" si="1"/>
        <v/>
      </c>
      <c r="I37" s="40" t="str">
        <f t="shared" si="2"/>
        <v/>
      </c>
    </row>
    <row r="38" spans="1:9" ht="30" x14ac:dyDescent="0.25">
      <c r="B38" s="21" t="s">
        <v>59</v>
      </c>
      <c r="C38" s="25"/>
      <c r="D38" s="22"/>
      <c r="E38" s="55" t="s">
        <v>60</v>
      </c>
      <c r="F38" s="23">
        <v>1</v>
      </c>
      <c r="G38" s="23">
        <f t="shared" si="0"/>
        <v>64.5</v>
      </c>
      <c r="H38" s="39" t="str">
        <f t="shared" si="1"/>
        <v/>
      </c>
      <c r="I38" s="40" t="str">
        <f t="shared" si="2"/>
        <v/>
      </c>
    </row>
    <row r="39" spans="1:9" ht="45" x14ac:dyDescent="0.25">
      <c r="B39" s="21" t="s">
        <v>61</v>
      </c>
      <c r="C39" s="25"/>
      <c r="D39" s="22"/>
      <c r="E39" s="55" t="s">
        <v>62</v>
      </c>
      <c r="F39" s="23">
        <v>1.5</v>
      </c>
      <c r="G39" s="23">
        <f t="shared" si="0"/>
        <v>66</v>
      </c>
      <c r="H39" s="39" t="str">
        <f t="shared" si="1"/>
        <v/>
      </c>
      <c r="I39" s="40" t="str">
        <f t="shared" si="2"/>
        <v/>
      </c>
    </row>
    <row r="40" spans="1:9" x14ac:dyDescent="0.25">
      <c r="B40" s="21" t="s">
        <v>63</v>
      </c>
      <c r="C40" s="25"/>
      <c r="D40" s="22"/>
      <c r="E40" s="55" t="s">
        <v>64</v>
      </c>
      <c r="F40" s="23">
        <v>3</v>
      </c>
      <c r="G40" s="23">
        <f t="shared" si="0"/>
        <v>69</v>
      </c>
      <c r="H40" s="39" t="str">
        <f t="shared" si="1"/>
        <v/>
      </c>
      <c r="I40" s="40" t="str">
        <f t="shared" si="2"/>
        <v/>
      </c>
    </row>
    <row r="41" spans="1:9" x14ac:dyDescent="0.25">
      <c r="B41" s="21" t="s">
        <v>65</v>
      </c>
      <c r="C41" s="25"/>
      <c r="D41" s="22"/>
      <c r="E41" s="55" t="s">
        <v>66</v>
      </c>
      <c r="F41" s="23">
        <v>2</v>
      </c>
      <c r="G41" s="23">
        <f t="shared" si="0"/>
        <v>71</v>
      </c>
      <c r="H41" s="39" t="str">
        <f t="shared" si="1"/>
        <v/>
      </c>
      <c r="I41" s="40" t="str">
        <f t="shared" si="2"/>
        <v/>
      </c>
    </row>
    <row r="42" spans="1:9" x14ac:dyDescent="0.25">
      <c r="B42" s="21" t="s">
        <v>67</v>
      </c>
      <c r="C42" s="25"/>
      <c r="D42" s="22"/>
      <c r="E42" s="55" t="s">
        <v>66</v>
      </c>
      <c r="F42" s="23">
        <v>5</v>
      </c>
      <c r="G42" s="23">
        <f t="shared" si="0"/>
        <v>76</v>
      </c>
      <c r="H42" s="39" t="str">
        <f t="shared" si="1"/>
        <v/>
      </c>
      <c r="I42" s="40" t="str">
        <f t="shared" si="2"/>
        <v/>
      </c>
    </row>
    <row r="43" spans="1:9" x14ac:dyDescent="0.25">
      <c r="B43" s="21" t="s">
        <v>68</v>
      </c>
      <c r="C43" s="25"/>
      <c r="D43" s="22"/>
      <c r="E43" s="55" t="s">
        <v>69</v>
      </c>
      <c r="F43" s="23">
        <v>6</v>
      </c>
      <c r="G43" s="23">
        <f t="shared" si="0"/>
        <v>82</v>
      </c>
      <c r="H43" s="39" t="str">
        <f t="shared" si="1"/>
        <v/>
      </c>
      <c r="I43" s="40" t="str">
        <f t="shared" si="2"/>
        <v/>
      </c>
    </row>
    <row r="44" spans="1:9" x14ac:dyDescent="0.25">
      <c r="B44" s="21" t="s">
        <v>70</v>
      </c>
      <c r="C44" s="25"/>
      <c r="D44" s="22"/>
      <c r="E44" s="55" t="s">
        <v>66</v>
      </c>
      <c r="F44" s="23">
        <v>3</v>
      </c>
      <c r="G44" s="23">
        <f t="shared" si="0"/>
        <v>85</v>
      </c>
      <c r="H44" s="39" t="str">
        <f t="shared" si="1"/>
        <v/>
      </c>
      <c r="I44" s="40" t="str">
        <f t="shared" si="2"/>
        <v/>
      </c>
    </row>
    <row r="45" spans="1:9" x14ac:dyDescent="0.25">
      <c r="B45" s="21" t="s">
        <v>71</v>
      </c>
      <c r="C45" s="25"/>
      <c r="D45" s="22"/>
      <c r="E45" s="55" t="s">
        <v>72</v>
      </c>
      <c r="F45" s="23">
        <v>4.5</v>
      </c>
      <c r="G45" s="23">
        <f t="shared" si="0"/>
        <v>89.5</v>
      </c>
      <c r="H45" s="39" t="str">
        <f t="shared" si="1"/>
        <v/>
      </c>
      <c r="I45" s="40" t="str">
        <f t="shared" si="2"/>
        <v/>
      </c>
    </row>
    <row r="46" spans="1:9" x14ac:dyDescent="0.25">
      <c r="B46" s="21" t="s">
        <v>73</v>
      </c>
      <c r="C46" s="25"/>
      <c r="D46" s="22"/>
      <c r="E46" s="55" t="s">
        <v>66</v>
      </c>
      <c r="F46" s="23">
        <v>2.5</v>
      </c>
      <c r="G46" s="23">
        <f t="shared" si="0"/>
        <v>92</v>
      </c>
      <c r="H46" s="39" t="str">
        <f t="shared" si="1"/>
        <v/>
      </c>
      <c r="I46" s="40" t="str">
        <f t="shared" si="2"/>
        <v/>
      </c>
    </row>
    <row r="47" spans="1:9" x14ac:dyDescent="0.25">
      <c r="B47" s="21" t="s">
        <v>74</v>
      </c>
      <c r="C47" s="25"/>
      <c r="D47" s="22"/>
      <c r="E47" s="55" t="s">
        <v>72</v>
      </c>
      <c r="F47" s="23">
        <v>3</v>
      </c>
      <c r="G47" s="23">
        <f t="shared" si="0"/>
        <v>95</v>
      </c>
      <c r="H47" s="39" t="str">
        <f t="shared" si="1"/>
        <v/>
      </c>
      <c r="I47" s="40" t="str">
        <f t="shared" si="2"/>
        <v/>
      </c>
    </row>
    <row r="48" spans="1:9" x14ac:dyDescent="0.25">
      <c r="B48" s="21" t="s">
        <v>75</v>
      </c>
      <c r="C48" s="25"/>
      <c r="D48" s="22"/>
      <c r="E48" s="55" t="s">
        <v>66</v>
      </c>
      <c r="F48" s="23">
        <v>14</v>
      </c>
      <c r="G48" s="23">
        <f t="shared" si="0"/>
        <v>109</v>
      </c>
      <c r="H48" s="39" t="str">
        <f t="shared" si="1"/>
        <v/>
      </c>
      <c r="I48" s="40" t="str">
        <f t="shared" si="2"/>
        <v/>
      </c>
    </row>
    <row r="49" spans="1:9" x14ac:dyDescent="0.25">
      <c r="B49" s="21" t="s">
        <v>76</v>
      </c>
      <c r="C49" s="25"/>
      <c r="D49" s="22"/>
      <c r="E49" s="55" t="s">
        <v>77</v>
      </c>
      <c r="F49" s="23">
        <v>4</v>
      </c>
      <c r="G49" s="23">
        <f t="shared" si="0"/>
        <v>113</v>
      </c>
      <c r="H49" s="39" t="str">
        <f t="shared" si="1"/>
        <v/>
      </c>
      <c r="I49" s="40" t="str">
        <f t="shared" si="2"/>
        <v/>
      </c>
    </row>
    <row r="50" spans="1:9" x14ac:dyDescent="0.25">
      <c r="B50" s="21" t="s">
        <v>78</v>
      </c>
      <c r="C50" s="25"/>
      <c r="D50" s="22"/>
      <c r="E50" s="55" t="s">
        <v>79</v>
      </c>
      <c r="F50" s="23">
        <v>3</v>
      </c>
      <c r="G50" s="23">
        <f t="shared" si="0"/>
        <v>116</v>
      </c>
      <c r="H50" s="39" t="str">
        <f t="shared" si="1"/>
        <v/>
      </c>
      <c r="I50" s="40" t="str">
        <f t="shared" si="2"/>
        <v/>
      </c>
    </row>
    <row r="51" spans="1:9" x14ac:dyDescent="0.25">
      <c r="B51" s="21" t="s">
        <v>80</v>
      </c>
      <c r="C51" s="25"/>
      <c r="D51" s="22"/>
      <c r="E51" s="55" t="s">
        <v>81</v>
      </c>
      <c r="F51" s="23">
        <v>2</v>
      </c>
      <c r="G51" s="23">
        <f t="shared" si="0"/>
        <v>118</v>
      </c>
      <c r="H51" s="39" t="str">
        <f t="shared" si="1"/>
        <v/>
      </c>
      <c r="I51" s="40" t="str">
        <f t="shared" si="2"/>
        <v/>
      </c>
    </row>
    <row r="52" spans="1:9" x14ac:dyDescent="0.25">
      <c r="A52" s="41" t="s">
        <v>194</v>
      </c>
      <c r="B52" s="65" t="s">
        <v>82</v>
      </c>
      <c r="C52" s="66"/>
      <c r="D52" s="67"/>
      <c r="E52" s="68" t="s">
        <v>83</v>
      </c>
      <c r="F52" s="69">
        <v>1</v>
      </c>
      <c r="G52" s="69">
        <f t="shared" si="0"/>
        <v>119</v>
      </c>
      <c r="H52" s="70">
        <f t="shared" si="1"/>
        <v>0.35451388888888891</v>
      </c>
      <c r="I52" s="71">
        <f t="shared" si="2"/>
        <v>0.53923611111111114</v>
      </c>
    </row>
    <row r="53" spans="1:9" x14ac:dyDescent="0.25">
      <c r="B53" s="21" t="s">
        <v>84</v>
      </c>
      <c r="C53" s="25"/>
      <c r="D53" s="22"/>
      <c r="E53" s="55" t="s">
        <v>83</v>
      </c>
      <c r="F53" s="23">
        <v>2</v>
      </c>
      <c r="G53" s="23">
        <f t="shared" si="0"/>
        <v>121</v>
      </c>
      <c r="H53" s="39" t="str">
        <f t="shared" si="1"/>
        <v/>
      </c>
      <c r="I53" s="40" t="str">
        <f t="shared" si="2"/>
        <v/>
      </c>
    </row>
    <row r="54" spans="1:9" x14ac:dyDescent="0.25">
      <c r="B54" s="21" t="s">
        <v>85</v>
      </c>
      <c r="C54" s="25"/>
      <c r="D54" s="22"/>
      <c r="E54" s="55" t="s">
        <v>87</v>
      </c>
      <c r="F54" s="23">
        <v>3</v>
      </c>
      <c r="G54" s="23">
        <f t="shared" ref="G54:G108" si="3">IF(F54&lt;&gt;"",G53+F54,"")</f>
        <v>124</v>
      </c>
      <c r="H54" s="39" t="str">
        <f t="shared" ref="H54:H107" si="4">IF(A54="C",$H$17+(MIN(G54,200)/34+MIN(MAX(G54-200,0),200)/32+MIN(MAX(G54-400,0),200)/30+MIN(MAX(G54-600,0),400)/28+1/120)/24,"")</f>
        <v/>
      </c>
      <c r="I54" s="40" t="str">
        <f t="shared" ref="I54:I107" si="5">IF(A54="C",$I$21+(MIN(G54,60)/20+MIN(MAX(G54-60,0),540)/15+MIN(MAX(G54-600,0),400)/11.428+1/120)/24,"")</f>
        <v/>
      </c>
    </row>
    <row r="55" spans="1:9" x14ac:dyDescent="0.25">
      <c r="B55" s="21" t="s">
        <v>86</v>
      </c>
      <c r="C55" s="25"/>
      <c r="D55" s="22"/>
      <c r="E55" s="55" t="s">
        <v>88</v>
      </c>
      <c r="F55" s="23">
        <v>1</v>
      </c>
      <c r="G55" s="23">
        <f t="shared" si="3"/>
        <v>125</v>
      </c>
      <c r="H55" s="39" t="str">
        <f t="shared" si="4"/>
        <v/>
      </c>
      <c r="I55" s="40" t="str">
        <f t="shared" si="5"/>
        <v/>
      </c>
    </row>
    <row r="56" spans="1:9" x14ac:dyDescent="0.25">
      <c r="B56" s="21" t="s">
        <v>89</v>
      </c>
      <c r="C56" s="25"/>
      <c r="D56" s="22"/>
      <c r="E56" s="55" t="s">
        <v>88</v>
      </c>
      <c r="F56" s="23">
        <v>2</v>
      </c>
      <c r="G56" s="23">
        <f t="shared" si="3"/>
        <v>127</v>
      </c>
      <c r="H56" s="39" t="str">
        <f t="shared" si="4"/>
        <v/>
      </c>
      <c r="I56" s="40" t="str">
        <f t="shared" si="5"/>
        <v/>
      </c>
    </row>
    <row r="57" spans="1:9" x14ac:dyDescent="0.25">
      <c r="B57" s="21" t="s">
        <v>90</v>
      </c>
      <c r="C57" s="25"/>
      <c r="D57" s="22"/>
      <c r="E57" s="55" t="s">
        <v>91</v>
      </c>
      <c r="F57" s="23">
        <v>3</v>
      </c>
      <c r="G57" s="23">
        <f t="shared" si="3"/>
        <v>130</v>
      </c>
      <c r="H57" s="39" t="str">
        <f t="shared" si="4"/>
        <v/>
      </c>
      <c r="I57" s="40" t="str">
        <f t="shared" si="5"/>
        <v/>
      </c>
    </row>
    <row r="58" spans="1:9" ht="90" x14ac:dyDescent="0.25">
      <c r="B58" s="21" t="s">
        <v>92</v>
      </c>
      <c r="C58" s="25"/>
      <c r="D58" s="22"/>
      <c r="E58" s="55" t="s">
        <v>93</v>
      </c>
      <c r="F58" s="23">
        <v>3</v>
      </c>
      <c r="G58" s="23">
        <f t="shared" si="3"/>
        <v>133</v>
      </c>
      <c r="H58" s="39" t="str">
        <f t="shared" si="4"/>
        <v/>
      </c>
      <c r="I58" s="40" t="str">
        <f t="shared" si="5"/>
        <v/>
      </c>
    </row>
    <row r="59" spans="1:9" ht="30" x14ac:dyDescent="0.25">
      <c r="B59" s="21" t="s">
        <v>94</v>
      </c>
      <c r="C59" s="25"/>
      <c r="D59" s="22"/>
      <c r="E59" s="55" t="s">
        <v>95</v>
      </c>
      <c r="F59" s="23">
        <v>7</v>
      </c>
      <c r="G59" s="23">
        <f t="shared" si="3"/>
        <v>140</v>
      </c>
      <c r="H59" s="39" t="str">
        <f t="shared" si="4"/>
        <v/>
      </c>
      <c r="I59" s="40" t="str">
        <f t="shared" si="5"/>
        <v/>
      </c>
    </row>
    <row r="60" spans="1:9" x14ac:dyDescent="0.25">
      <c r="B60" s="21" t="s">
        <v>96</v>
      </c>
      <c r="C60" s="25"/>
      <c r="D60" s="22"/>
      <c r="E60" s="55" t="s">
        <v>97</v>
      </c>
      <c r="F60" s="23">
        <v>2</v>
      </c>
      <c r="G60" s="23">
        <f t="shared" si="3"/>
        <v>142</v>
      </c>
      <c r="H60" s="39" t="str">
        <f t="shared" si="4"/>
        <v/>
      </c>
      <c r="I60" s="40" t="str">
        <f t="shared" si="5"/>
        <v/>
      </c>
    </row>
    <row r="61" spans="1:9" ht="30" x14ac:dyDescent="0.25">
      <c r="B61" s="21" t="s">
        <v>98</v>
      </c>
      <c r="C61" s="25"/>
      <c r="D61" s="22"/>
      <c r="E61" s="55" t="s">
        <v>99</v>
      </c>
      <c r="F61" s="23">
        <v>5</v>
      </c>
      <c r="G61" s="23">
        <f t="shared" si="3"/>
        <v>147</v>
      </c>
      <c r="H61" s="39" t="str">
        <f t="shared" si="4"/>
        <v/>
      </c>
      <c r="I61" s="40" t="str">
        <f t="shared" si="5"/>
        <v/>
      </c>
    </row>
    <row r="62" spans="1:9" x14ac:dyDescent="0.25">
      <c r="B62" s="21" t="s">
        <v>100</v>
      </c>
      <c r="C62" s="25"/>
      <c r="D62" s="22"/>
      <c r="E62" s="55" t="s">
        <v>101</v>
      </c>
      <c r="F62" s="23">
        <v>7.5</v>
      </c>
      <c r="G62" s="23">
        <f t="shared" si="3"/>
        <v>154.5</v>
      </c>
      <c r="H62" s="39" t="str">
        <f t="shared" si="4"/>
        <v/>
      </c>
      <c r="I62" s="40" t="str">
        <f t="shared" si="5"/>
        <v/>
      </c>
    </row>
    <row r="63" spans="1:9" x14ac:dyDescent="0.25">
      <c r="B63" s="21" t="s">
        <v>102</v>
      </c>
      <c r="C63" s="25"/>
      <c r="D63" s="22"/>
      <c r="E63" s="55" t="s">
        <v>103</v>
      </c>
      <c r="F63" s="23">
        <v>5</v>
      </c>
      <c r="G63" s="23">
        <f t="shared" si="3"/>
        <v>159.5</v>
      </c>
      <c r="H63" s="39" t="str">
        <f t="shared" si="4"/>
        <v/>
      </c>
      <c r="I63" s="40" t="str">
        <f t="shared" si="5"/>
        <v/>
      </c>
    </row>
    <row r="64" spans="1:9" x14ac:dyDescent="0.25">
      <c r="B64" s="21" t="s">
        <v>104</v>
      </c>
      <c r="C64" s="25"/>
      <c r="D64" s="22"/>
      <c r="E64" s="55" t="s">
        <v>105</v>
      </c>
      <c r="F64" s="23">
        <v>0.5</v>
      </c>
      <c r="G64" s="23">
        <f t="shared" si="3"/>
        <v>160</v>
      </c>
      <c r="H64" s="39" t="str">
        <f t="shared" si="4"/>
        <v/>
      </c>
      <c r="I64" s="40" t="str">
        <f t="shared" si="5"/>
        <v/>
      </c>
    </row>
    <row r="65" spans="1:9" x14ac:dyDescent="0.25">
      <c r="B65" s="21" t="s">
        <v>106</v>
      </c>
      <c r="C65" s="25"/>
      <c r="D65" s="22"/>
      <c r="E65" s="55" t="s">
        <v>107</v>
      </c>
      <c r="F65" s="23">
        <v>1</v>
      </c>
      <c r="G65" s="23">
        <f t="shared" si="3"/>
        <v>161</v>
      </c>
      <c r="H65" s="39" t="str">
        <f t="shared" si="4"/>
        <v/>
      </c>
      <c r="I65" s="40" t="str">
        <f t="shared" si="5"/>
        <v/>
      </c>
    </row>
    <row r="66" spans="1:9" ht="45" x14ac:dyDescent="0.25">
      <c r="B66" s="21" t="s">
        <v>108</v>
      </c>
      <c r="C66" s="25"/>
      <c r="D66" s="22"/>
      <c r="E66" s="55" t="s">
        <v>109</v>
      </c>
      <c r="F66" s="23">
        <v>6</v>
      </c>
      <c r="G66" s="23">
        <f t="shared" si="3"/>
        <v>167</v>
      </c>
      <c r="H66" s="39" t="str">
        <f t="shared" si="4"/>
        <v/>
      </c>
      <c r="I66" s="40" t="str">
        <f t="shared" si="5"/>
        <v/>
      </c>
    </row>
    <row r="67" spans="1:9" x14ac:dyDescent="0.25">
      <c r="B67" s="21" t="s">
        <v>110</v>
      </c>
      <c r="C67" s="25"/>
      <c r="D67" s="22"/>
      <c r="E67" s="55" t="s">
        <v>83</v>
      </c>
      <c r="F67" s="23">
        <v>2</v>
      </c>
      <c r="G67" s="23">
        <f t="shared" si="3"/>
        <v>169</v>
      </c>
      <c r="H67" s="39" t="str">
        <f t="shared" si="4"/>
        <v/>
      </c>
      <c r="I67" s="40" t="str">
        <f t="shared" si="5"/>
        <v/>
      </c>
    </row>
    <row r="68" spans="1:9" x14ac:dyDescent="0.25">
      <c r="B68" s="21" t="s">
        <v>111</v>
      </c>
      <c r="C68" s="25"/>
      <c r="D68" s="22"/>
      <c r="E68" s="55" t="s">
        <v>112</v>
      </c>
      <c r="F68" s="23">
        <v>6.5</v>
      </c>
      <c r="G68" s="23">
        <f t="shared" si="3"/>
        <v>175.5</v>
      </c>
      <c r="H68" s="39" t="str">
        <f t="shared" si="4"/>
        <v/>
      </c>
      <c r="I68" s="40" t="str">
        <f t="shared" si="5"/>
        <v/>
      </c>
    </row>
    <row r="69" spans="1:9" ht="60" x14ac:dyDescent="0.25">
      <c r="A69" s="41" t="s">
        <v>194</v>
      </c>
      <c r="B69" s="65" t="s">
        <v>113</v>
      </c>
      <c r="C69" s="66"/>
      <c r="D69" s="67"/>
      <c r="E69" s="68" t="s">
        <v>114</v>
      </c>
      <c r="F69" s="69">
        <v>4</v>
      </c>
      <c r="G69" s="69">
        <f t="shared" si="3"/>
        <v>179.5</v>
      </c>
      <c r="H69" s="70">
        <f t="shared" si="4"/>
        <v>0.42865604575163402</v>
      </c>
      <c r="I69" s="71">
        <f t="shared" si="5"/>
        <v>0.70729166666666665</v>
      </c>
    </row>
    <row r="70" spans="1:9" x14ac:dyDescent="0.25">
      <c r="B70" s="21" t="s">
        <v>115</v>
      </c>
      <c r="C70" s="25"/>
      <c r="D70" s="22"/>
      <c r="E70" s="55" t="s">
        <v>117</v>
      </c>
      <c r="F70" s="23">
        <v>5</v>
      </c>
      <c r="G70" s="23">
        <f t="shared" si="3"/>
        <v>184.5</v>
      </c>
      <c r="H70" s="39" t="str">
        <f t="shared" si="4"/>
        <v/>
      </c>
      <c r="I70" s="40" t="str">
        <f t="shared" si="5"/>
        <v/>
      </c>
    </row>
    <row r="71" spans="1:9" x14ac:dyDescent="0.25">
      <c r="B71" s="21" t="s">
        <v>116</v>
      </c>
      <c r="C71" s="25"/>
      <c r="D71" s="22"/>
      <c r="E71" s="55" t="s">
        <v>117</v>
      </c>
      <c r="F71" s="23">
        <v>3.5</v>
      </c>
      <c r="G71" s="23">
        <f t="shared" si="3"/>
        <v>188</v>
      </c>
      <c r="H71" s="39" t="str">
        <f t="shared" si="4"/>
        <v/>
      </c>
      <c r="I71" s="40" t="str">
        <f t="shared" si="5"/>
        <v/>
      </c>
    </row>
    <row r="72" spans="1:9" x14ac:dyDescent="0.25">
      <c r="B72" s="21" t="s">
        <v>118</v>
      </c>
      <c r="C72" s="25"/>
      <c r="D72" s="22"/>
      <c r="E72" s="55" t="s">
        <v>117</v>
      </c>
      <c r="F72" s="23">
        <v>4</v>
      </c>
      <c r="G72" s="23">
        <f t="shared" si="3"/>
        <v>192</v>
      </c>
      <c r="H72" s="39" t="str">
        <f t="shared" si="4"/>
        <v/>
      </c>
      <c r="I72" s="40" t="str">
        <f t="shared" si="5"/>
        <v/>
      </c>
    </row>
    <row r="73" spans="1:9" x14ac:dyDescent="0.25">
      <c r="B73" s="21" t="s">
        <v>119</v>
      </c>
      <c r="C73" s="25"/>
      <c r="D73" s="22"/>
      <c r="E73" s="55" t="s">
        <v>120</v>
      </c>
      <c r="F73" s="23">
        <v>1</v>
      </c>
      <c r="G73" s="23">
        <f t="shared" si="3"/>
        <v>193</v>
      </c>
      <c r="H73" s="39" t="str">
        <f t="shared" si="4"/>
        <v/>
      </c>
      <c r="I73" s="40" t="str">
        <f t="shared" si="5"/>
        <v/>
      </c>
    </row>
    <row r="74" spans="1:9" ht="30" x14ac:dyDescent="0.25">
      <c r="B74" s="21" t="s">
        <v>121</v>
      </c>
      <c r="C74" s="25"/>
      <c r="D74" s="22"/>
      <c r="E74" s="55" t="s">
        <v>122</v>
      </c>
      <c r="F74" s="23">
        <v>3</v>
      </c>
      <c r="G74" s="23">
        <f t="shared" si="3"/>
        <v>196</v>
      </c>
      <c r="H74" s="39" t="str">
        <f t="shared" si="4"/>
        <v/>
      </c>
      <c r="I74" s="40" t="str">
        <f t="shared" si="5"/>
        <v/>
      </c>
    </row>
    <row r="75" spans="1:9" x14ac:dyDescent="0.25">
      <c r="B75" s="21" t="s">
        <v>123</v>
      </c>
      <c r="C75" s="25"/>
      <c r="D75" s="22"/>
      <c r="E75" s="55" t="s">
        <v>124</v>
      </c>
      <c r="F75" s="23">
        <v>1</v>
      </c>
      <c r="G75" s="23">
        <f t="shared" si="3"/>
        <v>197</v>
      </c>
      <c r="H75" s="39" t="str">
        <f t="shared" si="4"/>
        <v/>
      </c>
      <c r="I75" s="40" t="str">
        <f t="shared" si="5"/>
        <v/>
      </c>
    </row>
    <row r="76" spans="1:9" x14ac:dyDescent="0.25">
      <c r="B76" s="21" t="s">
        <v>125</v>
      </c>
      <c r="C76" s="25"/>
      <c r="D76" s="22"/>
      <c r="E76" s="55" t="s">
        <v>126</v>
      </c>
      <c r="F76" s="23">
        <v>3</v>
      </c>
      <c r="G76" s="23">
        <f t="shared" si="3"/>
        <v>200</v>
      </c>
      <c r="H76" s="39" t="str">
        <f t="shared" si="4"/>
        <v/>
      </c>
      <c r="I76" s="40" t="str">
        <f t="shared" si="5"/>
        <v/>
      </c>
    </row>
    <row r="77" spans="1:9" x14ac:dyDescent="0.25">
      <c r="B77" s="21" t="s">
        <v>127</v>
      </c>
      <c r="C77" s="25"/>
      <c r="D77" s="22"/>
      <c r="E77" s="55" t="s">
        <v>129</v>
      </c>
      <c r="F77" s="23">
        <v>1</v>
      </c>
      <c r="G77" s="23">
        <f t="shared" si="3"/>
        <v>201</v>
      </c>
      <c r="H77" s="39" t="str">
        <f t="shared" si="4"/>
        <v/>
      </c>
      <c r="I77" s="40" t="str">
        <f t="shared" si="5"/>
        <v/>
      </c>
    </row>
    <row r="78" spans="1:9" x14ac:dyDescent="0.25">
      <c r="B78" s="21" t="s">
        <v>128</v>
      </c>
      <c r="C78" s="25"/>
      <c r="D78" s="22"/>
      <c r="E78" s="55" t="s">
        <v>130</v>
      </c>
      <c r="F78" s="23">
        <v>2.5</v>
      </c>
      <c r="G78" s="23">
        <f t="shared" si="3"/>
        <v>203.5</v>
      </c>
      <c r="H78" s="39" t="str">
        <f t="shared" si="4"/>
        <v/>
      </c>
      <c r="I78" s="40" t="str">
        <f t="shared" si="5"/>
        <v/>
      </c>
    </row>
    <row r="79" spans="1:9" x14ac:dyDescent="0.25">
      <c r="B79" s="21" t="s">
        <v>131</v>
      </c>
      <c r="C79" s="25"/>
      <c r="D79" s="22"/>
      <c r="E79" s="55" t="s">
        <v>132</v>
      </c>
      <c r="F79" s="23">
        <v>3.5</v>
      </c>
      <c r="G79" s="23">
        <f t="shared" si="3"/>
        <v>207</v>
      </c>
      <c r="H79" s="39" t="str">
        <f t="shared" si="4"/>
        <v/>
      </c>
      <c r="I79" s="40" t="str">
        <f t="shared" si="5"/>
        <v/>
      </c>
    </row>
    <row r="80" spans="1:9" x14ac:dyDescent="0.25">
      <c r="B80" s="21" t="s">
        <v>133</v>
      </c>
      <c r="C80" s="25"/>
      <c r="D80" s="22"/>
      <c r="E80" s="55" t="s">
        <v>134</v>
      </c>
      <c r="F80" s="23">
        <v>2</v>
      </c>
      <c r="G80" s="23">
        <f t="shared" si="3"/>
        <v>209</v>
      </c>
      <c r="H80" s="39" t="str">
        <f t="shared" si="4"/>
        <v/>
      </c>
      <c r="I80" s="40" t="str">
        <f t="shared" si="5"/>
        <v/>
      </c>
    </row>
    <row r="81" spans="1:9" x14ac:dyDescent="0.25">
      <c r="A81" s="41" t="s">
        <v>194</v>
      </c>
      <c r="B81" s="65" t="s">
        <v>135</v>
      </c>
      <c r="C81" s="66"/>
      <c r="D81" s="67"/>
      <c r="E81" s="68" t="s">
        <v>134</v>
      </c>
      <c r="F81" s="69">
        <v>3</v>
      </c>
      <c r="G81" s="69">
        <f t="shared" si="3"/>
        <v>212</v>
      </c>
      <c r="H81" s="70">
        <f t="shared" si="4"/>
        <v>0.46940359477124183</v>
      </c>
      <c r="I81" s="71">
        <f t="shared" si="5"/>
        <v>0.79756944444444444</v>
      </c>
    </row>
    <row r="82" spans="1:9" x14ac:dyDescent="0.25">
      <c r="B82" s="21" t="s">
        <v>136</v>
      </c>
      <c r="C82" s="25"/>
      <c r="D82" s="22"/>
      <c r="E82" s="55" t="s">
        <v>137</v>
      </c>
      <c r="F82" s="23">
        <v>7</v>
      </c>
      <c r="G82" s="23">
        <f t="shared" si="3"/>
        <v>219</v>
      </c>
      <c r="H82" s="39" t="str">
        <f t="shared" si="4"/>
        <v/>
      </c>
      <c r="I82" s="40" t="str">
        <f t="shared" si="5"/>
        <v/>
      </c>
    </row>
    <row r="83" spans="1:9" x14ac:dyDescent="0.25">
      <c r="B83" s="21" t="s">
        <v>138</v>
      </c>
      <c r="C83" s="25"/>
      <c r="D83" s="22"/>
      <c r="E83" s="55" t="s">
        <v>139</v>
      </c>
      <c r="F83" s="23">
        <v>5</v>
      </c>
      <c r="G83" s="23">
        <f t="shared" si="3"/>
        <v>224</v>
      </c>
      <c r="H83" s="39" t="str">
        <f t="shared" si="4"/>
        <v/>
      </c>
      <c r="I83" s="40" t="str">
        <f t="shared" si="5"/>
        <v/>
      </c>
    </row>
    <row r="84" spans="1:9" x14ac:dyDescent="0.25">
      <c r="B84" s="21" t="s">
        <v>140</v>
      </c>
      <c r="C84" s="25"/>
      <c r="D84" s="22"/>
      <c r="E84" s="55" t="s">
        <v>141</v>
      </c>
      <c r="F84" s="23">
        <v>1</v>
      </c>
      <c r="G84" s="23">
        <f t="shared" si="3"/>
        <v>225</v>
      </c>
      <c r="H84" s="39" t="str">
        <f t="shared" si="4"/>
        <v/>
      </c>
      <c r="I84" s="40" t="str">
        <f t="shared" si="5"/>
        <v/>
      </c>
    </row>
    <row r="85" spans="1:9" x14ac:dyDescent="0.25">
      <c r="B85" s="21" t="s">
        <v>142</v>
      </c>
      <c r="C85" s="25"/>
      <c r="D85" s="22"/>
      <c r="E85" s="55" t="s">
        <v>143</v>
      </c>
      <c r="F85" s="23">
        <v>3</v>
      </c>
      <c r="G85" s="23">
        <f t="shared" si="3"/>
        <v>228</v>
      </c>
      <c r="H85" s="39" t="str">
        <f t="shared" si="4"/>
        <v/>
      </c>
      <c r="I85" s="40" t="str">
        <f t="shared" si="5"/>
        <v/>
      </c>
    </row>
    <row r="86" spans="1:9" ht="45" x14ac:dyDescent="0.25">
      <c r="B86" s="21" t="s">
        <v>144</v>
      </c>
      <c r="C86" s="25"/>
      <c r="D86" s="22"/>
      <c r="E86" s="55" t="s">
        <v>145</v>
      </c>
      <c r="F86" s="23">
        <v>8</v>
      </c>
      <c r="G86" s="23">
        <f t="shared" si="3"/>
        <v>236</v>
      </c>
      <c r="H86" s="39" t="str">
        <f t="shared" si="4"/>
        <v/>
      </c>
      <c r="I86" s="40" t="str">
        <f t="shared" si="5"/>
        <v/>
      </c>
    </row>
    <row r="87" spans="1:9" ht="45" x14ac:dyDescent="0.25">
      <c r="B87" s="21" t="s">
        <v>146</v>
      </c>
      <c r="C87" s="25"/>
      <c r="D87" s="22"/>
      <c r="E87" s="55" t="s">
        <v>147</v>
      </c>
      <c r="F87" s="23">
        <v>4</v>
      </c>
      <c r="G87" s="23">
        <f t="shared" si="3"/>
        <v>240</v>
      </c>
      <c r="H87" s="39" t="str">
        <f t="shared" si="4"/>
        <v/>
      </c>
      <c r="I87" s="40" t="str">
        <f t="shared" si="5"/>
        <v/>
      </c>
    </row>
    <row r="88" spans="1:9" x14ac:dyDescent="0.25">
      <c r="B88" s="21" t="s">
        <v>148</v>
      </c>
      <c r="C88" s="25"/>
      <c r="D88" s="22"/>
      <c r="E88" s="55" t="s">
        <v>149</v>
      </c>
      <c r="F88" s="23">
        <v>4</v>
      </c>
      <c r="G88" s="23">
        <f t="shared" si="3"/>
        <v>244</v>
      </c>
      <c r="H88" s="39" t="str">
        <f t="shared" si="4"/>
        <v/>
      </c>
      <c r="I88" s="40" t="str">
        <f t="shared" si="5"/>
        <v/>
      </c>
    </row>
    <row r="89" spans="1:9" x14ac:dyDescent="0.25">
      <c r="B89" s="21" t="s">
        <v>150</v>
      </c>
      <c r="C89" s="25"/>
      <c r="D89" s="22"/>
      <c r="E89" s="55" t="s">
        <v>151</v>
      </c>
      <c r="F89" s="23">
        <v>3</v>
      </c>
      <c r="G89" s="23">
        <f t="shared" si="3"/>
        <v>247</v>
      </c>
      <c r="H89" s="39" t="str">
        <f t="shared" si="4"/>
        <v/>
      </c>
      <c r="I89" s="40" t="str">
        <f t="shared" si="5"/>
        <v/>
      </c>
    </row>
    <row r="90" spans="1:9" x14ac:dyDescent="0.25">
      <c r="B90" s="21" t="s">
        <v>152</v>
      </c>
      <c r="C90" s="25"/>
      <c r="D90" s="22"/>
      <c r="E90" s="55" t="s">
        <v>153</v>
      </c>
      <c r="F90" s="23">
        <v>4.5</v>
      </c>
      <c r="G90" s="23">
        <f t="shared" si="3"/>
        <v>251.5</v>
      </c>
      <c r="H90" s="39" t="str">
        <f t="shared" si="4"/>
        <v/>
      </c>
      <c r="I90" s="40" t="str">
        <f t="shared" si="5"/>
        <v/>
      </c>
    </row>
    <row r="91" spans="1:9" x14ac:dyDescent="0.25">
      <c r="B91" s="21" t="s">
        <v>154</v>
      </c>
      <c r="C91" s="25"/>
      <c r="D91" s="22"/>
      <c r="E91" s="55" t="s">
        <v>155</v>
      </c>
      <c r="F91" s="23">
        <v>0.5</v>
      </c>
      <c r="G91" s="23">
        <f t="shared" si="3"/>
        <v>252</v>
      </c>
      <c r="H91" s="39" t="str">
        <f t="shared" si="4"/>
        <v/>
      </c>
      <c r="I91" s="40" t="str">
        <f t="shared" si="5"/>
        <v/>
      </c>
    </row>
    <row r="92" spans="1:9" x14ac:dyDescent="0.25">
      <c r="B92" s="21" t="s">
        <v>156</v>
      </c>
      <c r="C92" s="25"/>
      <c r="D92" s="22"/>
      <c r="E92" s="55" t="s">
        <v>157</v>
      </c>
      <c r="F92" s="23">
        <v>2</v>
      </c>
      <c r="G92" s="23">
        <f t="shared" si="3"/>
        <v>254</v>
      </c>
      <c r="H92" s="39" t="str">
        <f t="shared" si="4"/>
        <v/>
      </c>
      <c r="I92" s="40" t="str">
        <f t="shared" si="5"/>
        <v/>
      </c>
    </row>
    <row r="93" spans="1:9" x14ac:dyDescent="0.25">
      <c r="B93" s="21" t="s">
        <v>158</v>
      </c>
      <c r="C93" s="25"/>
      <c r="D93" s="22"/>
      <c r="E93" s="55" t="s">
        <v>159</v>
      </c>
      <c r="F93" s="23">
        <v>0.5</v>
      </c>
      <c r="G93" s="23">
        <f t="shared" si="3"/>
        <v>254.5</v>
      </c>
      <c r="H93" s="39" t="str">
        <f t="shared" si="4"/>
        <v/>
      </c>
      <c r="I93" s="40" t="str">
        <f t="shared" si="5"/>
        <v/>
      </c>
    </row>
    <row r="94" spans="1:9" x14ac:dyDescent="0.25">
      <c r="B94" s="21" t="s">
        <v>160</v>
      </c>
      <c r="C94" s="25"/>
      <c r="D94" s="22"/>
      <c r="E94" s="55" t="s">
        <v>161</v>
      </c>
      <c r="F94" s="23">
        <v>0.5</v>
      </c>
      <c r="G94" s="23">
        <f t="shared" si="3"/>
        <v>255</v>
      </c>
      <c r="H94" s="39" t="str">
        <f t="shared" si="4"/>
        <v/>
      </c>
      <c r="I94" s="40" t="str">
        <f t="shared" si="5"/>
        <v/>
      </c>
    </row>
    <row r="95" spans="1:9" x14ac:dyDescent="0.25">
      <c r="B95" s="21" t="s">
        <v>162</v>
      </c>
      <c r="C95" s="25"/>
      <c r="D95" s="22"/>
      <c r="E95" s="55" t="s">
        <v>163</v>
      </c>
      <c r="F95" s="23">
        <v>7</v>
      </c>
      <c r="G95" s="23">
        <f t="shared" si="3"/>
        <v>262</v>
      </c>
      <c r="H95" s="39" t="str">
        <f t="shared" si="4"/>
        <v/>
      </c>
      <c r="I95" s="40" t="str">
        <f t="shared" si="5"/>
        <v/>
      </c>
    </row>
    <row r="96" spans="1:9" ht="60" x14ac:dyDescent="0.25">
      <c r="A96" s="41" t="s">
        <v>194</v>
      </c>
      <c r="B96" s="65" t="s">
        <v>164</v>
      </c>
      <c r="C96" s="66"/>
      <c r="D96" s="67"/>
      <c r="E96" s="68" t="s">
        <v>165</v>
      </c>
      <c r="F96" s="69">
        <v>5</v>
      </c>
      <c r="G96" s="69">
        <f t="shared" si="3"/>
        <v>267</v>
      </c>
      <c r="H96" s="70">
        <f t="shared" si="4"/>
        <v>0.5410181781045752</v>
      </c>
      <c r="I96" s="71">
        <f t="shared" si="5"/>
        <v>0.95034722222222223</v>
      </c>
    </row>
    <row r="97" spans="1:9" ht="30" x14ac:dyDescent="0.25">
      <c r="B97" s="21" t="s">
        <v>166</v>
      </c>
      <c r="C97" s="25"/>
      <c r="D97" s="22"/>
      <c r="E97" s="55" t="s">
        <v>168</v>
      </c>
      <c r="F97" s="23">
        <v>6</v>
      </c>
      <c r="G97" s="23">
        <f t="shared" si="3"/>
        <v>273</v>
      </c>
      <c r="H97" s="39" t="str">
        <f t="shared" si="4"/>
        <v/>
      </c>
      <c r="I97" s="40" t="str">
        <f t="shared" si="5"/>
        <v/>
      </c>
    </row>
    <row r="98" spans="1:9" x14ac:dyDescent="0.25">
      <c r="B98" s="21" t="s">
        <v>167</v>
      </c>
      <c r="C98" s="25"/>
      <c r="D98" s="22"/>
      <c r="E98" s="55" t="s">
        <v>169</v>
      </c>
      <c r="F98" s="23">
        <v>2</v>
      </c>
      <c r="G98" s="23">
        <f t="shared" si="3"/>
        <v>275</v>
      </c>
      <c r="H98" s="39" t="str">
        <f t="shared" si="4"/>
        <v/>
      </c>
      <c r="I98" s="40" t="str">
        <f t="shared" si="5"/>
        <v/>
      </c>
    </row>
    <row r="99" spans="1:9" x14ac:dyDescent="0.25">
      <c r="B99" s="21" t="s">
        <v>170</v>
      </c>
      <c r="C99" s="25"/>
      <c r="D99" s="22"/>
      <c r="E99" s="55" t="s">
        <v>171</v>
      </c>
      <c r="F99" s="23">
        <v>3</v>
      </c>
      <c r="G99" s="23">
        <f t="shared" si="3"/>
        <v>278</v>
      </c>
      <c r="H99" s="39" t="str">
        <f t="shared" si="4"/>
        <v/>
      </c>
      <c r="I99" s="40" t="str">
        <f t="shared" si="5"/>
        <v/>
      </c>
    </row>
    <row r="100" spans="1:9" x14ac:dyDescent="0.25">
      <c r="B100" s="21" t="s">
        <v>172</v>
      </c>
      <c r="C100" s="25"/>
      <c r="D100" s="22"/>
      <c r="E100" s="55" t="s">
        <v>173</v>
      </c>
      <c r="F100" s="23">
        <v>2</v>
      </c>
      <c r="G100" s="23">
        <f t="shared" si="3"/>
        <v>280</v>
      </c>
      <c r="H100" s="39" t="str">
        <f t="shared" si="4"/>
        <v/>
      </c>
      <c r="I100" s="40" t="str">
        <f t="shared" si="5"/>
        <v/>
      </c>
    </row>
    <row r="101" spans="1:9" x14ac:dyDescent="0.25">
      <c r="B101" s="21" t="s">
        <v>174</v>
      </c>
      <c r="C101" s="25"/>
      <c r="D101" s="22"/>
      <c r="E101" s="55" t="s">
        <v>132</v>
      </c>
      <c r="F101" s="23">
        <v>1</v>
      </c>
      <c r="G101" s="23">
        <f t="shared" si="3"/>
        <v>281</v>
      </c>
      <c r="H101" s="39" t="str">
        <f t="shared" si="4"/>
        <v/>
      </c>
      <c r="I101" s="40" t="str">
        <f t="shared" si="5"/>
        <v/>
      </c>
    </row>
    <row r="102" spans="1:9" x14ac:dyDescent="0.25">
      <c r="B102" s="21" t="s">
        <v>175</v>
      </c>
      <c r="C102" s="25"/>
      <c r="D102" s="22"/>
      <c r="E102" s="55" t="s">
        <v>134</v>
      </c>
      <c r="F102" s="23">
        <v>6</v>
      </c>
      <c r="G102" s="23">
        <f t="shared" si="3"/>
        <v>287</v>
      </c>
      <c r="H102" s="39" t="str">
        <f t="shared" si="4"/>
        <v/>
      </c>
      <c r="I102" s="40" t="str">
        <f t="shared" si="5"/>
        <v/>
      </c>
    </row>
    <row r="103" spans="1:9" x14ac:dyDescent="0.25">
      <c r="B103" s="21" t="s">
        <v>176</v>
      </c>
      <c r="C103" s="25"/>
      <c r="D103" s="22"/>
      <c r="E103" s="55" t="s">
        <v>177</v>
      </c>
      <c r="F103" s="23">
        <v>2</v>
      </c>
      <c r="G103" s="23">
        <f t="shared" si="3"/>
        <v>289</v>
      </c>
      <c r="H103" s="39" t="str">
        <f t="shared" si="4"/>
        <v/>
      </c>
      <c r="I103" s="40" t="str">
        <f t="shared" si="5"/>
        <v/>
      </c>
    </row>
    <row r="104" spans="1:9" ht="45" x14ac:dyDescent="0.25">
      <c r="B104" s="21" t="s">
        <v>178</v>
      </c>
      <c r="C104" s="25"/>
      <c r="D104" s="22"/>
      <c r="E104" s="55" t="s">
        <v>179</v>
      </c>
      <c r="F104" s="23">
        <v>4</v>
      </c>
      <c r="G104" s="23">
        <f t="shared" si="3"/>
        <v>293</v>
      </c>
      <c r="H104" s="39" t="str">
        <f t="shared" si="4"/>
        <v/>
      </c>
      <c r="I104" s="40" t="str">
        <f t="shared" si="5"/>
        <v/>
      </c>
    </row>
    <row r="105" spans="1:9" ht="45" x14ac:dyDescent="0.25">
      <c r="B105" s="21" t="s">
        <v>180</v>
      </c>
      <c r="C105" s="25"/>
      <c r="D105" s="22"/>
      <c r="E105" s="55" t="s">
        <v>181</v>
      </c>
      <c r="F105" s="23">
        <v>2</v>
      </c>
      <c r="G105" s="23">
        <f t="shared" si="3"/>
        <v>295</v>
      </c>
      <c r="H105" s="39" t="str">
        <f t="shared" si="4"/>
        <v/>
      </c>
      <c r="I105" s="40" t="str">
        <f t="shared" si="5"/>
        <v/>
      </c>
    </row>
    <row r="106" spans="1:9" ht="30" x14ac:dyDescent="0.25">
      <c r="B106" s="21" t="s">
        <v>182</v>
      </c>
      <c r="C106" s="25"/>
      <c r="D106" s="22"/>
      <c r="E106" s="55" t="s">
        <v>184</v>
      </c>
      <c r="F106" s="23">
        <v>1</v>
      </c>
      <c r="G106" s="23">
        <f t="shared" si="3"/>
        <v>296</v>
      </c>
      <c r="H106" s="39" t="str">
        <f t="shared" si="4"/>
        <v/>
      </c>
      <c r="I106" s="40" t="str">
        <f t="shared" si="5"/>
        <v/>
      </c>
    </row>
    <row r="107" spans="1:9" x14ac:dyDescent="0.25">
      <c r="B107" s="21" t="s">
        <v>183</v>
      </c>
      <c r="C107" s="25"/>
      <c r="D107" s="22"/>
      <c r="E107" s="55" t="s">
        <v>185</v>
      </c>
      <c r="F107" s="23">
        <v>2.1</v>
      </c>
      <c r="G107" s="23">
        <f t="shared" si="3"/>
        <v>298.10000000000002</v>
      </c>
      <c r="H107" s="39" t="str">
        <f t="shared" si="4"/>
        <v/>
      </c>
      <c r="I107" s="40" t="str">
        <f t="shared" si="5"/>
        <v/>
      </c>
    </row>
    <row r="108" spans="1:9" ht="30.75" thickBot="1" x14ac:dyDescent="0.3">
      <c r="A108" s="41" t="s">
        <v>194</v>
      </c>
      <c r="B108" s="58" t="s">
        <v>31</v>
      </c>
      <c r="C108" s="59"/>
      <c r="D108" s="60"/>
      <c r="E108" s="61" t="s">
        <v>186</v>
      </c>
      <c r="F108" s="62">
        <v>2.4</v>
      </c>
      <c r="G108" s="62">
        <f t="shared" si="3"/>
        <v>300.5</v>
      </c>
      <c r="H108" s="63">
        <v>0.58333333333333337</v>
      </c>
      <c r="I108" s="64">
        <v>4.1666666666666664E-2</v>
      </c>
    </row>
  </sheetData>
  <mergeCells count="20">
    <mergeCell ref="C11:E11"/>
    <mergeCell ref="C9:E9"/>
    <mergeCell ref="H17:I17"/>
    <mergeCell ref="H18:I18"/>
    <mergeCell ref="A18:A19"/>
    <mergeCell ref="C14:E14"/>
    <mergeCell ref="C15:E15"/>
    <mergeCell ref="C13:E13"/>
    <mergeCell ref="C12:E12"/>
    <mergeCell ref="C17:E17"/>
    <mergeCell ref="D16:E16"/>
    <mergeCell ref="G16:I16"/>
    <mergeCell ref="F2:I2"/>
    <mergeCell ref="F3:I3"/>
    <mergeCell ref="F4:I4"/>
    <mergeCell ref="F5:I5"/>
    <mergeCell ref="F9:G9"/>
    <mergeCell ref="H9:I9"/>
    <mergeCell ref="G11:I11"/>
    <mergeCell ref="G12:I12"/>
  </mergeCells>
  <conditionalFormatting sqref="A20:A1048576">
    <cfRule type="cellIs" dxfId="9" priority="12" operator="equal">
      <formula>"C"</formula>
    </cfRule>
  </conditionalFormatting>
  <conditionalFormatting sqref="B22:B108">
    <cfRule type="expression" dxfId="8" priority="9">
      <formula>A22="C"</formula>
    </cfRule>
  </conditionalFormatting>
  <conditionalFormatting sqref="C22:C108">
    <cfRule type="expression" dxfId="7" priority="8">
      <formula>A22="C"</formula>
    </cfRule>
  </conditionalFormatting>
  <conditionalFormatting sqref="D22:D108">
    <cfRule type="expression" dxfId="6" priority="7">
      <formula>A22="C"</formula>
    </cfRule>
  </conditionalFormatting>
  <conditionalFormatting sqref="E22:E108">
    <cfRule type="expression" dxfId="5" priority="6">
      <formula>A22="C"</formula>
    </cfRule>
  </conditionalFormatting>
  <conditionalFormatting sqref="F22:F108">
    <cfRule type="expression" dxfId="4" priority="5">
      <formula>A22="C"</formula>
    </cfRule>
  </conditionalFormatting>
  <conditionalFormatting sqref="G22:G108">
    <cfRule type="expression" dxfId="3" priority="4">
      <formula>A22="C"</formula>
    </cfRule>
  </conditionalFormatting>
  <conditionalFormatting sqref="H22:H108">
    <cfRule type="expression" dxfId="2" priority="3">
      <formula>A22="C"</formula>
    </cfRule>
  </conditionalFormatting>
  <conditionalFormatting sqref="I22:I108">
    <cfRule type="expression" dxfId="1" priority="2">
      <formula>A22="C"</formula>
    </cfRule>
  </conditionalFormatting>
  <conditionalFormatting sqref="A1:A8 A10:A19">
    <cfRule type="cellIs" dxfId="0" priority="1" operator="equal">
      <formula>"C"</formula>
    </cfRule>
  </conditionalFormatting>
  <hyperlinks>
    <hyperlink ref="C15" r:id="rId1"/>
  </hyperlinks>
  <pageMargins left="0.43307086614173229" right="0.43307086614173229" top="0.23622047244094488" bottom="0.23622047244094488" header="0.11811023622047244" footer="0.11811023622047244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Blond</cp:lastModifiedBy>
  <cp:lastPrinted>2021-02-13T18:31:34Z</cp:lastPrinted>
  <dcterms:created xsi:type="dcterms:W3CDTF">2021-02-13T18:25:35Z</dcterms:created>
  <dcterms:modified xsi:type="dcterms:W3CDTF">2022-11-07T16:29:56Z</dcterms:modified>
</cp:coreProperties>
</file>