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auline.ghemri\Desktop\dossier colo\cité des jeunes\dossier 2023\"/>
    </mc:Choice>
  </mc:AlternateContent>
  <xr:revisionPtr revIDLastSave="0" documentId="8_{1FB373EE-0A8B-4030-97D0-6BE3F3FF366E}" xr6:coauthVersionLast="47" xr6:coauthVersionMax="47" xr10:uidLastSave="{00000000-0000-0000-0000-000000000000}"/>
  <workbookProtection workbookAlgorithmName="SHA-512" workbookHashValue="YioB2UKIJuHAsc6of28W2RH8FReQLROtok06lNFSVQ4gqa+7yFJyJptZAPRzz4PlMAX/7xZfM1uAMFryK0qC6w==" workbookSaltValue="lA3RUkh+qS2EymiQ5FCkcQ==" workbookSpinCount="100000" lockStructure="1"/>
  <bookViews>
    <workbookView xWindow="-108" yWindow="-108" windowWidth="23256" windowHeight="12576" xr2:uid="{00000000-000D-0000-FFFF-FFFF00000000}"/>
  </bookViews>
  <sheets>
    <sheet name="FICHE COMPTABLE" sheetId="1" r:id="rId1"/>
    <sheet name="Feuil1" sheetId="3" state="hidden" r:id="rId2"/>
    <sheet name="CATALOGUE DES CAMPS 202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D8" i="1"/>
  <c r="F8" i="1" s="1"/>
  <c r="D9" i="1"/>
  <c r="F9" i="1" s="1"/>
  <c r="D10" i="1"/>
  <c r="F10" i="1" s="1"/>
  <c r="D11" i="1"/>
  <c r="F11" i="1" s="1"/>
  <c r="D7" i="1"/>
  <c r="E7" i="1" s="1"/>
  <c r="C29" i="1"/>
  <c r="H10" i="1"/>
  <c r="I10" i="1"/>
  <c r="H11" i="1"/>
  <c r="I11" i="1"/>
  <c r="L10" i="1" l="1"/>
  <c r="L9" i="1"/>
  <c r="L8" i="1"/>
  <c r="L7" i="1"/>
  <c r="L11" i="1"/>
  <c r="C19" i="1"/>
  <c r="D13" i="1"/>
  <c r="B13" i="1" s="1"/>
  <c r="L12" i="1" l="1"/>
  <c r="L15" i="1" l="1"/>
  <c r="C21" i="1" s="1"/>
</calcChain>
</file>

<file path=xl/sharedStrings.xml><?xml version="1.0" encoding="utf-8"?>
<sst xmlns="http://schemas.openxmlformats.org/spreadsheetml/2006/main" count="43" uniqueCount="40">
  <si>
    <t>CITE DES JEUNES FICHE COMPTABLE</t>
  </si>
  <si>
    <t>Nom et Prénom</t>
  </si>
  <si>
    <t>Trajet Aller</t>
  </si>
  <si>
    <t>Trajet Retour</t>
  </si>
  <si>
    <t>Enfants du plus âgé au plus jeune</t>
  </si>
  <si>
    <t xml:space="preserve">Choix du Camp </t>
  </si>
  <si>
    <t xml:space="preserve">Prix / camp </t>
  </si>
  <si>
    <t xml:space="preserve">Reduction / camp à compter du 2eme enfant </t>
  </si>
  <si>
    <t xml:space="preserve">Choisir dans le menu </t>
  </si>
  <si>
    <t>TOTAL</t>
  </si>
  <si>
    <t xml:space="preserve">TOTAL </t>
  </si>
  <si>
    <t>DONS à la CITE des JEUNES</t>
  </si>
  <si>
    <t>Paiement</t>
  </si>
  <si>
    <t>Montant</t>
  </si>
  <si>
    <t>Date encaissement</t>
  </si>
  <si>
    <t>Chèques vacances ANCV</t>
  </si>
  <si>
    <t>ARRHES : 160€/enfant.</t>
  </si>
  <si>
    <t xml:space="preserve">Par virement sur Asso Connect </t>
  </si>
  <si>
    <t>Paiement : selon vos possibilités jusqu’à 3 paiements (Virement / chèque</t>
  </si>
  <si>
    <t>oui</t>
  </si>
  <si>
    <t>non</t>
  </si>
  <si>
    <t>Indiquer "oui" ou "non"</t>
  </si>
  <si>
    <t>Chèque 1</t>
  </si>
  <si>
    <t>Chèque 2</t>
  </si>
  <si>
    <t>Chèque 3</t>
  </si>
  <si>
    <t>Prix 1e enfant</t>
  </si>
  <si>
    <t>Prix 2e enfant et +
(réduction 25 %)</t>
  </si>
  <si>
    <t>Tarifs transport</t>
  </si>
  <si>
    <t>Aller</t>
  </si>
  <si>
    <t>Retour</t>
  </si>
  <si>
    <r>
      <t xml:space="preserve">Le tarif dégressif à compter de l’inscription d’un deuxième enfant s’applique à l’enfant le plus jeune.
</t>
    </r>
    <r>
      <rPr>
        <b/>
        <sz val="11"/>
        <color theme="1"/>
        <rFont val="Calibri"/>
        <family val="2"/>
        <scheme val="minor"/>
      </rPr>
      <t xml:space="preserve">SE REPORTER AU CATALOGUE DES CAMPS POUR LES TARIFS. </t>
    </r>
  </si>
  <si>
    <t>Avez-vous un quotient familial CAF &lt;1000€ ?</t>
  </si>
  <si>
    <t>Si oui, vous serez recontactés dans les 2 semaines par la personne en charge des inscriptions pour discuter avec vous d'un tarif réduit.</t>
  </si>
  <si>
    <t>Nom et Prénom du responsable légal :</t>
  </si>
  <si>
    <t>Séjours et camps 2023</t>
  </si>
  <si>
    <t>Séjour 6-8 ans 11-19 juillet</t>
  </si>
  <si>
    <t>Séjour 6-8 ans 20-28 juillet</t>
  </si>
  <si>
    <t>Séjour 9-11 ans 11-28 juillet</t>
  </si>
  <si>
    <t>Camp 12-14 ans 11-28 juillet</t>
  </si>
  <si>
    <t>Camp 15-17 ans 11-28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</si>
</sst>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B050"/>
      </right>
      <top style="thin">
        <color auto="1"/>
      </top>
      <bottom style="thin">
        <color auto="1"/>
      </bottom>
      <diagonal/>
    </border>
    <border>
      <left style="thick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B050"/>
      </top>
      <bottom style="medium">
        <color auto="1"/>
      </bottom>
      <diagonal/>
    </border>
    <border>
      <left style="thin">
        <color auto="1"/>
      </left>
      <right style="thick">
        <color rgb="FF00B050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rgb="FF00B050"/>
      </bottom>
      <diagonal/>
    </border>
    <border>
      <left style="thin">
        <color auto="1"/>
      </left>
      <right style="thin">
        <color rgb="FF00B050"/>
      </right>
      <top style="thick">
        <color rgb="FF00B050"/>
      </top>
      <bottom style="thin">
        <color auto="1"/>
      </bottom>
      <diagonal/>
    </border>
    <border>
      <left style="thin">
        <color auto="1"/>
      </left>
      <right style="thick">
        <color rgb="FF00B05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rgb="FF00B050"/>
      </left>
      <right/>
      <top/>
      <bottom/>
      <diagonal/>
    </border>
    <border>
      <left style="medium">
        <color rgb="FF00B050"/>
      </left>
      <right style="thick">
        <color rgb="FF00B050"/>
      </right>
      <top/>
      <bottom style="thick">
        <color rgb="FF00B050"/>
      </bottom>
      <diagonal/>
    </border>
    <border>
      <left/>
      <right style="medium">
        <color rgb="FF00B050"/>
      </right>
      <top style="medium">
        <color auto="1"/>
      </top>
      <bottom style="thin">
        <color auto="1"/>
      </bottom>
      <diagonal/>
    </border>
    <border>
      <left style="medium">
        <color rgb="FF00B050"/>
      </left>
      <right style="thick">
        <color rgb="FF00B050"/>
      </right>
      <top style="thick">
        <color rgb="FF00B05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B050"/>
      </left>
      <right style="medium">
        <color indexed="64"/>
      </right>
      <top/>
      <bottom/>
      <diagonal/>
    </border>
    <border>
      <left/>
      <right/>
      <top/>
      <bottom style="thick">
        <color rgb="FF00B050"/>
      </bottom>
      <diagonal/>
    </border>
    <border>
      <left/>
      <right/>
      <top style="thick">
        <color rgb="FF00B050"/>
      </top>
      <bottom style="medium">
        <color auto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auto="1"/>
      </right>
      <top style="thick">
        <color rgb="FF00B050"/>
      </top>
      <bottom style="thin">
        <color auto="1"/>
      </bottom>
      <diagonal/>
    </border>
    <border>
      <left style="thick">
        <color rgb="FF00B050"/>
      </left>
      <right style="thin">
        <color auto="1"/>
      </right>
      <top style="thin">
        <color auto="1"/>
      </top>
      <bottom style="thick">
        <color rgb="FF00B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rgb="FF00B050"/>
      </left>
      <right/>
      <top style="thin">
        <color auto="1"/>
      </top>
      <bottom style="thin">
        <color auto="1"/>
      </bottom>
      <diagonal/>
    </border>
    <border>
      <left style="thick">
        <color rgb="FF00B05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00B050"/>
      </left>
      <right/>
      <top style="thick">
        <color rgb="FF00B050"/>
      </top>
      <bottom style="thin">
        <color auto="1"/>
      </bottom>
      <diagonal/>
    </border>
    <border>
      <left style="thick">
        <color rgb="FF00B050"/>
      </left>
      <right/>
      <top style="thin">
        <color auto="1"/>
      </top>
      <bottom style="thick">
        <color rgb="FF00B050"/>
      </bottom>
      <diagonal/>
    </border>
    <border>
      <left/>
      <right style="thin">
        <color auto="1"/>
      </right>
      <top style="thick">
        <color rgb="FF00B050"/>
      </top>
      <bottom style="thin">
        <color auto="1"/>
      </bottom>
      <diagonal/>
    </border>
    <border>
      <left/>
      <right style="thick">
        <color rgb="FF00B050"/>
      </right>
      <top style="thin">
        <color auto="1"/>
      </top>
      <bottom style="thin">
        <color auto="1"/>
      </bottom>
      <diagonal/>
    </border>
    <border>
      <left/>
      <right style="thick">
        <color rgb="FF00B050"/>
      </right>
      <top style="thin">
        <color auto="1"/>
      </top>
      <bottom style="thick">
        <color rgb="FF00B050"/>
      </bottom>
      <diagonal/>
    </border>
    <border>
      <left style="medium">
        <color indexed="64"/>
      </left>
      <right style="thick">
        <color rgb="FF00B050"/>
      </right>
      <top style="medium">
        <color auto="1"/>
      </top>
      <bottom/>
      <diagonal/>
    </border>
    <border>
      <left style="medium">
        <color indexed="64"/>
      </left>
      <right style="thick">
        <color rgb="FF00B050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/>
      <top style="thick">
        <color rgb="FF00B050"/>
      </top>
      <bottom style="medium">
        <color auto="1"/>
      </bottom>
      <diagonal/>
    </border>
    <border>
      <left/>
      <right/>
      <top style="thick">
        <color rgb="FF00B050"/>
      </top>
      <bottom/>
      <diagonal/>
    </border>
    <border>
      <left style="medium">
        <color indexed="64"/>
      </left>
      <right style="thick">
        <color rgb="FF00B050"/>
      </right>
      <top/>
      <bottom/>
      <diagonal/>
    </border>
    <border>
      <left style="medium">
        <color theme="1"/>
      </left>
      <right style="medium">
        <color theme="1"/>
      </right>
      <top style="thick">
        <color rgb="FF00B050"/>
      </top>
      <bottom style="medium">
        <color theme="1"/>
      </bottom>
      <diagonal/>
    </border>
    <border>
      <left style="medium">
        <color indexed="64"/>
      </left>
      <right style="thick">
        <color rgb="FF00B050"/>
      </right>
      <top style="thick">
        <color rgb="FF00B050"/>
      </top>
      <bottom/>
      <diagonal/>
    </border>
    <border>
      <left style="medium">
        <color indexed="64"/>
      </left>
      <right style="thick">
        <color rgb="FF00B050"/>
      </right>
      <top/>
      <bottom style="thick">
        <color rgb="FF00B05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6" fontId="0" fillId="0" borderId="0" xfId="0" applyNumberFormat="1"/>
    <xf numFmtId="0" fontId="0" fillId="2" borderId="9" xfId="0" applyFill="1" applyBorder="1"/>
    <xf numFmtId="0" fontId="0" fillId="3" borderId="9" xfId="0" applyFill="1" applyBorder="1" applyAlignment="1">
      <alignment wrapText="1"/>
    </xf>
    <xf numFmtId="0" fontId="0" fillId="2" borderId="13" xfId="0" applyFill="1" applyBorder="1"/>
    <xf numFmtId="0" fontId="0" fillId="2" borderId="18" xfId="0" applyFill="1" applyBorder="1" applyAlignment="1">
      <alignment wrapText="1"/>
    </xf>
    <xf numFmtId="0" fontId="1" fillId="0" borderId="0" xfId="0" applyFont="1" applyAlignment="1">
      <alignment vertical="center"/>
    </xf>
    <xf numFmtId="165" fontId="0" fillId="2" borderId="6" xfId="0" applyNumberFormat="1" applyFill="1" applyBorder="1" applyProtection="1">
      <protection hidden="1"/>
    </xf>
    <xf numFmtId="165" fontId="0" fillId="2" borderId="17" xfId="0" applyNumberFormat="1" applyFill="1" applyBorder="1" applyProtection="1">
      <protection hidden="1"/>
    </xf>
    <xf numFmtId="165" fontId="0" fillId="2" borderId="14" xfId="0" applyNumberFormat="1" applyFill="1" applyBorder="1" applyProtection="1">
      <protection hidden="1"/>
    </xf>
    <xf numFmtId="165" fontId="0" fillId="2" borderId="40" xfId="0" applyNumberFormat="1" applyFill="1" applyBorder="1" applyProtection="1">
      <protection hidden="1"/>
    </xf>
    <xf numFmtId="0" fontId="0" fillId="2" borderId="41" xfId="0" applyFill="1" applyBorder="1"/>
    <xf numFmtId="0" fontId="0" fillId="2" borderId="18" xfId="0" applyFill="1" applyBorder="1"/>
    <xf numFmtId="0" fontId="0" fillId="3" borderId="41" xfId="0" applyFill="1" applyBorder="1"/>
    <xf numFmtId="1" fontId="0" fillId="4" borderId="0" xfId="0" applyNumberFormat="1" applyFill="1" applyAlignment="1">
      <alignment wrapText="1"/>
    </xf>
    <xf numFmtId="0" fontId="0" fillId="4" borderId="0" xfId="0" applyFill="1"/>
    <xf numFmtId="0" fontId="0" fillId="4" borderId="27" xfId="0" applyFill="1" applyBorder="1"/>
    <xf numFmtId="0" fontId="0" fillId="4" borderId="25" xfId="0" applyFill="1" applyBorder="1"/>
    <xf numFmtId="0" fontId="0" fillId="4" borderId="8" xfId="0" applyFill="1" applyBorder="1"/>
    <xf numFmtId="0" fontId="0" fillId="4" borderId="9" xfId="0" applyFill="1" applyBorder="1"/>
    <xf numFmtId="165" fontId="0" fillId="4" borderId="24" xfId="1" applyNumberFormat="1" applyFont="1" applyFill="1" applyBorder="1" applyProtection="1">
      <protection hidden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horizontal="right" vertical="center" wrapText="1"/>
    </xf>
    <xf numFmtId="0" fontId="0" fillId="4" borderId="2" xfId="0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 wrapText="1"/>
    </xf>
    <xf numFmtId="0" fontId="0" fillId="4" borderId="32" xfId="0" applyFill="1" applyBorder="1" applyAlignment="1" applyProtection="1">
      <alignment vertical="center" wrapText="1"/>
      <protection locked="0"/>
    </xf>
    <xf numFmtId="0" fontId="0" fillId="4" borderId="3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52" xfId="0" applyFill="1" applyBorder="1" applyAlignment="1">
      <alignment vertical="center"/>
    </xf>
    <xf numFmtId="0" fontId="0" fillId="4" borderId="30" xfId="0" applyFill="1" applyBorder="1" applyAlignment="1">
      <alignment vertical="center" wrapText="1"/>
    </xf>
    <xf numFmtId="0" fontId="0" fillId="4" borderId="30" xfId="0" applyFill="1" applyBorder="1"/>
    <xf numFmtId="0" fontId="0" fillId="4" borderId="52" xfId="0" applyFill="1" applyBorder="1"/>
    <xf numFmtId="0" fontId="1" fillId="4" borderId="31" xfId="0" applyFont="1" applyFill="1" applyBorder="1" applyAlignment="1">
      <alignment vertical="center" wrapText="1"/>
    </xf>
    <xf numFmtId="165" fontId="0" fillId="4" borderId="23" xfId="1" applyNumberFormat="1" applyFont="1" applyFill="1" applyBorder="1" applyProtection="1">
      <protection hidden="1"/>
    </xf>
    <xf numFmtId="165" fontId="0" fillId="4" borderId="22" xfId="0" applyNumberFormat="1" applyFill="1" applyBorder="1" applyProtection="1">
      <protection hidden="1"/>
    </xf>
    <xf numFmtId="0" fontId="0" fillId="4" borderId="42" xfId="0" applyFill="1" applyBorder="1" applyProtection="1">
      <protection locked="0"/>
    </xf>
    <xf numFmtId="0" fontId="0" fillId="4" borderId="6" xfId="0" applyFill="1" applyBorder="1"/>
    <xf numFmtId="0" fontId="0" fillId="4" borderId="11" xfId="0" applyFill="1" applyBorder="1" applyProtection="1">
      <protection locked="0"/>
    </xf>
    <xf numFmtId="0" fontId="0" fillId="4" borderId="40" xfId="0" applyFill="1" applyBorder="1"/>
    <xf numFmtId="165" fontId="0" fillId="4" borderId="43" xfId="1" applyNumberFormat="1" applyFont="1" applyFill="1" applyBorder="1" applyProtection="1">
      <protection hidden="1"/>
    </xf>
    <xf numFmtId="0" fontId="0" fillId="4" borderId="47" xfId="0" applyFill="1" applyBorder="1" applyProtection="1">
      <protection locked="0"/>
    </xf>
    <xf numFmtId="0" fontId="0" fillId="4" borderId="11" xfId="0" applyFill="1" applyBorder="1"/>
    <xf numFmtId="165" fontId="0" fillId="4" borderId="7" xfId="1" applyNumberFormat="1" applyFont="1" applyFill="1" applyBorder="1" applyProtection="1">
      <protection hidden="1"/>
    </xf>
    <xf numFmtId="0" fontId="0" fillId="4" borderId="45" xfId="0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5" xfId="0" applyNumberFormat="1" applyFill="1" applyBorder="1" applyAlignment="1">
      <alignment horizontal="right" wrapText="1"/>
    </xf>
    <xf numFmtId="0" fontId="0" fillId="4" borderId="22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3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4" borderId="44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21" xfId="0" applyFill="1" applyBorder="1" applyAlignment="1" applyProtection="1">
      <alignment wrapText="1"/>
      <protection locked="0"/>
    </xf>
    <xf numFmtId="165" fontId="0" fillId="4" borderId="17" xfId="0" applyNumberFormat="1" applyFill="1" applyBorder="1" applyProtection="1">
      <protection hidden="1"/>
    </xf>
    <xf numFmtId="0" fontId="0" fillId="4" borderId="33" xfId="0" applyFill="1" applyBorder="1" applyAlignment="1">
      <alignment vertical="center"/>
    </xf>
    <xf numFmtId="0" fontId="0" fillId="4" borderId="34" xfId="0" applyFill="1" applyBorder="1"/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0" fillId="4" borderId="4" xfId="0" applyFill="1" applyBorder="1"/>
    <xf numFmtId="0" fontId="1" fillId="4" borderId="5" xfId="0" applyFont="1" applyFill="1" applyBorder="1" applyAlignment="1">
      <alignment vertical="center"/>
    </xf>
    <xf numFmtId="0" fontId="0" fillId="4" borderId="20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6" xfId="0" applyFill="1" applyBorder="1" applyAlignment="1">
      <alignment vertical="center"/>
    </xf>
    <xf numFmtId="0" fontId="0" fillId="4" borderId="7" xfId="0" applyFill="1" applyBorder="1"/>
    <xf numFmtId="0" fontId="0" fillId="4" borderId="30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52" xfId="0" applyFill="1" applyBorder="1" applyAlignment="1">
      <alignment vertical="top" wrapText="1"/>
    </xf>
    <xf numFmtId="0" fontId="0" fillId="4" borderId="53" xfId="0" applyFill="1" applyBorder="1" applyAlignment="1">
      <alignment vertical="center" wrapText="1"/>
    </xf>
    <xf numFmtId="0" fontId="0" fillId="4" borderId="55" xfId="0" applyFill="1" applyBorder="1"/>
    <xf numFmtId="0" fontId="1" fillId="4" borderId="56" xfId="0" applyFont="1" applyFill="1" applyBorder="1" applyAlignment="1">
      <alignment vertical="center" wrapText="1"/>
    </xf>
    <xf numFmtId="165" fontId="0" fillId="4" borderId="1" xfId="0" applyNumberFormat="1" applyFill="1" applyBorder="1" applyAlignment="1" applyProtection="1">
      <alignment horizontal="right" vertical="center" wrapText="1"/>
      <protection hidden="1"/>
    </xf>
    <xf numFmtId="0" fontId="0" fillId="4" borderId="0" xfId="0" applyFill="1" applyAlignment="1" applyProtection="1">
      <alignment vertical="center" wrapText="1"/>
      <protection locked="0"/>
    </xf>
    <xf numFmtId="0" fontId="0" fillId="4" borderId="0" xfId="0" applyFill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57" xfId="0" applyFill="1" applyBorder="1" applyAlignment="1" applyProtection="1">
      <alignment vertical="center" wrapText="1"/>
      <protection locked="0"/>
    </xf>
    <xf numFmtId="0" fontId="0" fillId="4" borderId="49" xfId="0" applyFill="1" applyBorder="1" applyAlignment="1">
      <alignment vertical="center" wrapText="1"/>
    </xf>
    <xf numFmtId="0" fontId="0" fillId="4" borderId="58" xfId="0" applyFill="1" applyBorder="1" applyAlignment="1">
      <alignment vertical="center" wrapText="1"/>
    </xf>
    <xf numFmtId="0" fontId="0" fillId="4" borderId="25" xfId="0" applyFill="1" applyBorder="1" applyAlignment="1" applyProtection="1">
      <alignment vertical="center" wrapText="1"/>
      <protection locked="0"/>
    </xf>
    <xf numFmtId="0" fontId="0" fillId="4" borderId="59" xfId="0" applyFill="1" applyBorder="1" applyAlignment="1">
      <alignment vertical="center" wrapText="1"/>
    </xf>
    <xf numFmtId="0" fontId="0" fillId="4" borderId="32" xfId="0" applyFill="1" applyBorder="1"/>
    <xf numFmtId="0" fontId="0" fillId="4" borderId="60" xfId="0" applyFill="1" applyBorder="1" applyAlignment="1" applyProtection="1">
      <alignment vertical="center" wrapText="1"/>
      <protection locked="0"/>
    </xf>
    <xf numFmtId="0" fontId="0" fillId="4" borderId="58" xfId="0" applyFill="1" applyBorder="1" applyAlignment="1" applyProtection="1">
      <alignment vertical="center" wrapText="1"/>
      <protection locked="0"/>
    </xf>
    <xf numFmtId="0" fontId="0" fillId="4" borderId="61" xfId="0" applyFill="1" applyBorder="1" applyAlignment="1" applyProtection="1">
      <alignment vertical="center" wrapText="1"/>
      <protection locked="0"/>
    </xf>
    <xf numFmtId="0" fontId="0" fillId="4" borderId="0" xfId="0" applyFill="1" applyAlignment="1">
      <alignment horizontal="left" vertical="center"/>
    </xf>
    <xf numFmtId="0" fontId="0" fillId="4" borderId="53" xfId="0" applyFill="1" applyBorder="1" applyAlignment="1">
      <alignment horizontal="left" vertical="center"/>
    </xf>
    <xf numFmtId="0" fontId="0" fillId="4" borderId="2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30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52" xfId="0" applyFill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 wrapText="1"/>
    </xf>
    <xf numFmtId="0" fontId="0" fillId="4" borderId="53" xfId="0" applyFill="1" applyBorder="1" applyAlignment="1">
      <alignment horizontal="left" vertical="top" wrapText="1"/>
    </xf>
    <xf numFmtId="0" fontId="0" fillId="4" borderId="54" xfId="0" applyFill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164" fontId="0" fillId="4" borderId="1" xfId="0" applyNumberFormat="1" applyFill="1" applyBorder="1" applyAlignment="1" applyProtection="1">
      <alignment horizontal="right" vertical="center" wrapText="1"/>
      <protection hidden="1"/>
    </xf>
    <xf numFmtId="164" fontId="0" fillId="4" borderId="2" xfId="0" applyNumberFormat="1" applyFill="1" applyBorder="1" applyAlignment="1" applyProtection="1">
      <alignment horizontal="right" vertical="center" wrapText="1"/>
      <protection hidden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left" vertical="top" wrapText="1"/>
      <protection hidden="1"/>
    </xf>
    <xf numFmtId="0" fontId="2" fillId="4" borderId="0" xfId="0" applyFont="1" applyFill="1" applyAlignment="1" applyProtection="1">
      <alignment horizontal="left" vertical="top" wrapText="1"/>
      <protection hidden="1"/>
    </xf>
    <xf numFmtId="0" fontId="0" fillId="4" borderId="49" xfId="0" applyFill="1" applyBorder="1" applyAlignment="1">
      <alignment horizontal="left" vertical="top" wrapText="1"/>
    </xf>
    <xf numFmtId="0" fontId="0" fillId="4" borderId="50" xfId="0" applyFill="1" applyBorder="1" applyAlignment="1">
      <alignment horizontal="left" vertical="top" wrapText="1"/>
    </xf>
    <xf numFmtId="165" fontId="0" fillId="4" borderId="28" xfId="1" applyNumberFormat="1" applyFont="1" applyFill="1" applyBorder="1" applyAlignment="1" applyProtection="1">
      <alignment horizontal="center"/>
      <protection locked="0"/>
    </xf>
    <xf numFmtId="165" fontId="0" fillId="4" borderId="26" xfId="1" applyNumberFormat="1" applyFont="1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1017270</xdr:colOff>
      <xdr:row>0</xdr:row>
      <xdr:rowOff>62865</xdr:rowOff>
    </xdr:from>
    <xdr:to>
      <xdr:col>2</xdr:col>
      <xdr:colOff>1678305</xdr:colOff>
      <xdr:row>0</xdr:row>
      <xdr:rowOff>542925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1895" y="62865"/>
          <a:ext cx="661035" cy="48006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20</xdr:row>
          <xdr:rowOff>563880</xdr:rowOff>
        </xdr:from>
        <xdr:to>
          <xdr:col>9</xdr:col>
          <xdr:colOff>723900</xdr:colOff>
          <xdr:row>23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solidFill>
                <a:srgbClr val="00B05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339966" mc:Ignorable="a14" a14:legacySpreadsheetColorIndex="57"/>
                  </a:solidFill>
                </a14:hiddenFill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9"/>
  <sheetViews>
    <sheetView tabSelected="1" workbookViewId="0">
      <selection activeCell="E15" sqref="E15"/>
    </sheetView>
  </sheetViews>
  <sheetFormatPr baseColWidth="10" defaultColWidth="11.44140625" defaultRowHeight="14.4" x14ac:dyDescent="0.3"/>
  <cols>
    <col min="1" max="1" width="1.33203125" style="17" customWidth="1"/>
    <col min="2" max="2" width="34.6640625" style="17" customWidth="1"/>
    <col min="3" max="3" width="31" style="17" customWidth="1"/>
    <col min="4" max="4" width="15.6640625" style="17" hidden="1" customWidth="1"/>
    <col min="5" max="5" width="20.33203125" style="17" customWidth="1"/>
    <col min="6" max="6" width="23.109375" style="17" customWidth="1"/>
    <col min="7" max="7" width="14.6640625" style="17" customWidth="1"/>
    <col min="8" max="9" width="9" style="17" hidden="1" customWidth="1"/>
    <col min="10" max="10" width="15.44140625" style="17" customWidth="1"/>
    <col min="11" max="11" width="35.6640625" style="17" hidden="1" customWidth="1"/>
    <col min="12" max="16384" width="11.44140625" style="17"/>
  </cols>
  <sheetData>
    <row r="1" spans="2:13" ht="48.75" customHeight="1" thickBot="1" x14ac:dyDescent="0.3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30"/>
    </row>
    <row r="2" spans="2:13" ht="15.75" hidden="1" customHeight="1" thickBot="1" x14ac:dyDescent="0.35">
      <c r="B2" s="30"/>
      <c r="C2" s="60"/>
      <c r="D2" s="60"/>
      <c r="E2" s="60"/>
      <c r="F2" s="60"/>
      <c r="G2" s="60"/>
      <c r="H2" s="60"/>
      <c r="I2" s="60"/>
      <c r="J2" s="60"/>
      <c r="K2" s="60"/>
      <c r="L2" s="60"/>
      <c r="M2" s="30"/>
    </row>
    <row r="3" spans="2:13" ht="33.6" customHeight="1" thickTop="1" thickBot="1" x14ac:dyDescent="0.35">
      <c r="B3" s="30" t="s">
        <v>33</v>
      </c>
      <c r="C3" s="117"/>
      <c r="D3" s="118"/>
      <c r="E3" s="118"/>
      <c r="F3" s="118"/>
      <c r="G3" s="118"/>
      <c r="H3" s="118"/>
      <c r="I3" s="118"/>
      <c r="J3" s="118"/>
      <c r="K3" s="118"/>
      <c r="L3" s="119"/>
    </row>
    <row r="4" spans="2:13" ht="40.200000000000003" customHeight="1" thickTop="1" thickBot="1" x14ac:dyDescent="0.35">
      <c r="B4" s="109" t="s">
        <v>30</v>
      </c>
      <c r="C4" s="110"/>
      <c r="D4" s="110"/>
      <c r="E4" s="110"/>
      <c r="F4" s="110"/>
      <c r="G4" s="110"/>
      <c r="H4" s="110"/>
      <c r="I4" s="110"/>
      <c r="J4" s="110"/>
      <c r="K4" s="110"/>
      <c r="L4" s="61"/>
    </row>
    <row r="5" spans="2:13" ht="27.6" customHeight="1" x14ac:dyDescent="0.3">
      <c r="B5" s="62" t="s">
        <v>1</v>
      </c>
      <c r="C5" s="63" t="s">
        <v>5</v>
      </c>
      <c r="D5" s="63"/>
      <c r="E5" s="63" t="s">
        <v>6</v>
      </c>
      <c r="F5" s="64" t="s">
        <v>7</v>
      </c>
      <c r="G5" s="63" t="s">
        <v>2</v>
      </c>
      <c r="H5" s="63"/>
      <c r="I5" s="63"/>
      <c r="J5" s="63" t="s">
        <v>3</v>
      </c>
      <c r="K5" s="65"/>
      <c r="L5" s="66" t="s">
        <v>9</v>
      </c>
    </row>
    <row r="6" spans="2:13" ht="29.4" thickBot="1" x14ac:dyDescent="0.35">
      <c r="B6" s="67" t="s">
        <v>4</v>
      </c>
      <c r="C6" s="68" t="s">
        <v>8</v>
      </c>
      <c r="D6" s="69"/>
      <c r="E6" s="70"/>
      <c r="F6" s="70"/>
      <c r="G6" s="68" t="s">
        <v>21</v>
      </c>
      <c r="H6" s="68"/>
      <c r="I6" s="68"/>
      <c r="J6" s="68" t="s">
        <v>21</v>
      </c>
      <c r="K6" s="39"/>
      <c r="L6" s="71"/>
    </row>
    <row r="7" spans="2:13" ht="15" thickTop="1" x14ac:dyDescent="0.3">
      <c r="B7" s="57"/>
      <c r="C7" s="58"/>
      <c r="D7" s="50" t="str">
        <f>IF(C7="Camp 15-17 ans 11-28 juillet",15,IF(C7="Camp 12-14 ans 11-28 juillet",12,IF(C7="Séjour 9-11 ans 11-28 juillet",9,IF(OR(C7="Séjour 6-8 ans 11-19 juillet",C7="Séjour 6-8 ans 20-28 juillet"),6,""))))</f>
        <v/>
      </c>
      <c r="E7" s="59" t="str">
        <f>IF(D7="","",IF(D7&gt;=9,650,330))</f>
        <v/>
      </c>
      <c r="F7" s="12"/>
      <c r="G7" s="55"/>
      <c r="H7" s="39">
        <f t="shared" ref="H7:H9" si="0">IF(G7="oui",55,0)</f>
        <v>0</v>
      </c>
      <c r="I7" s="39">
        <f t="shared" ref="I7:I9" si="1">IF(J7="oui",55,0)</f>
        <v>0</v>
      </c>
      <c r="J7" s="56"/>
      <c r="K7" s="41"/>
      <c r="L7" s="42" t="str">
        <f>IF(D7="","",E7+F7+H7+I7)</f>
        <v/>
      </c>
    </row>
    <row r="8" spans="2:13" x14ac:dyDescent="0.3">
      <c r="B8" s="48"/>
      <c r="C8" s="49"/>
      <c r="D8" s="50" t="str">
        <f t="shared" ref="D8:D11" si="2">IF(C8="Camp 15-17 ans 11-28 juillet",15,IF(C8="Camp 12-14 ans 11-28 juillet",12,IF(C8="Séjour 9-11 ans 11-28 juillet",9,IF(OR(C8="Séjour 6-8 ans 11-19 juillet",C8="Séjour 6-8 ans 20-28 juillet"),6,""))))</f>
        <v/>
      </c>
      <c r="E8" s="10"/>
      <c r="F8" s="37" t="str">
        <f>IF(D8="","",IF(D8&gt;=9,490,250))</f>
        <v/>
      </c>
      <c r="G8" s="38"/>
      <c r="H8" s="39">
        <f t="shared" si="0"/>
        <v>0</v>
      </c>
      <c r="I8" s="39">
        <f t="shared" si="1"/>
        <v>0</v>
      </c>
      <c r="J8" s="40"/>
      <c r="K8" s="41"/>
      <c r="L8" s="42" t="str">
        <f t="shared" ref="L8:L11" si="3">IF(D8="","",E8+F8+H8+I8)</f>
        <v/>
      </c>
    </row>
    <row r="9" spans="2:13" x14ac:dyDescent="0.3">
      <c r="B9" s="48"/>
      <c r="C9" s="51"/>
      <c r="D9" s="50" t="str">
        <f t="shared" si="2"/>
        <v/>
      </c>
      <c r="E9" s="11"/>
      <c r="F9" s="37" t="str">
        <f t="shared" ref="F9:F11" si="4">IF(D9="","",IF(D9&gt;=9,490,250))</f>
        <v/>
      </c>
      <c r="G9" s="38"/>
      <c r="H9" s="39">
        <f t="shared" si="0"/>
        <v>0</v>
      </c>
      <c r="I9" s="39">
        <f t="shared" si="1"/>
        <v>0</v>
      </c>
      <c r="J9" s="40"/>
      <c r="K9" s="41"/>
      <c r="L9" s="42" t="str">
        <f t="shared" si="3"/>
        <v/>
      </c>
    </row>
    <row r="10" spans="2:13" x14ac:dyDescent="0.3">
      <c r="B10" s="48"/>
      <c r="C10" s="52"/>
      <c r="D10" s="50" t="str">
        <f t="shared" si="2"/>
        <v/>
      </c>
      <c r="E10" s="10"/>
      <c r="F10" s="37" t="str">
        <f t="shared" si="4"/>
        <v/>
      </c>
      <c r="G10" s="38"/>
      <c r="H10" s="39">
        <f t="shared" ref="H10:H11" si="5">IF(G10="oui",55,0)</f>
        <v>0</v>
      </c>
      <c r="I10" s="39">
        <f t="shared" ref="I10:I11" si="6">IF(J10="oui",55,0)</f>
        <v>0</v>
      </c>
      <c r="J10" s="43"/>
      <c r="K10" s="44"/>
      <c r="L10" s="45" t="str">
        <f t="shared" si="3"/>
        <v/>
      </c>
    </row>
    <row r="11" spans="2:13" ht="15" thickBot="1" x14ac:dyDescent="0.35">
      <c r="B11" s="53"/>
      <c r="C11" s="54"/>
      <c r="D11" s="50" t="str">
        <f t="shared" si="2"/>
        <v/>
      </c>
      <c r="E11" s="9"/>
      <c r="F11" s="37" t="str">
        <f t="shared" si="4"/>
        <v/>
      </c>
      <c r="G11" s="46"/>
      <c r="H11" s="39">
        <f t="shared" si="5"/>
        <v>0</v>
      </c>
      <c r="I11" s="39">
        <f t="shared" si="6"/>
        <v>0</v>
      </c>
      <c r="J11" s="47"/>
      <c r="K11" s="44"/>
      <c r="L11" s="45" t="str">
        <f t="shared" si="3"/>
        <v/>
      </c>
    </row>
    <row r="12" spans="2:13" ht="15.6" thickTop="1" thickBot="1" x14ac:dyDescent="0.35">
      <c r="B12" s="6"/>
      <c r="C12" s="7"/>
      <c r="D12" s="5"/>
      <c r="E12" s="4"/>
      <c r="F12" s="4"/>
      <c r="G12" s="13"/>
      <c r="H12" s="15"/>
      <c r="I12" s="15"/>
      <c r="J12" s="14" t="s">
        <v>10</v>
      </c>
      <c r="K12" s="21"/>
      <c r="L12" s="36">
        <f>SUM(L7:L11)</f>
        <v>0</v>
      </c>
    </row>
    <row r="13" spans="2:13" ht="15" thickTop="1" x14ac:dyDescent="0.3">
      <c r="B13" s="111" t="str">
        <f>IF(D13=0,"",IF(D7=D13,"","ATTENTION Veuillez indiquer sur la première ligne votre enfant le plus âgé, merci."))</f>
        <v/>
      </c>
      <c r="C13" s="111"/>
      <c r="D13" s="16">
        <f>MAX(D7:D11)</f>
        <v>0</v>
      </c>
      <c r="J13" s="113" t="s">
        <v>11</v>
      </c>
      <c r="K13" s="18"/>
      <c r="L13" s="115"/>
      <c r="M13" s="19"/>
    </row>
    <row r="14" spans="2:13" ht="15" thickBot="1" x14ac:dyDescent="0.35">
      <c r="B14" s="112"/>
      <c r="C14" s="112"/>
      <c r="J14" s="114"/>
      <c r="L14" s="116"/>
      <c r="M14" s="19"/>
    </row>
    <row r="15" spans="2:13" ht="15.6" thickTop="1" thickBot="1" x14ac:dyDescent="0.35">
      <c r="J15" s="20" t="s">
        <v>9</v>
      </c>
      <c r="K15" s="21"/>
      <c r="L15" s="22">
        <f>L13+L12</f>
        <v>0</v>
      </c>
    </row>
    <row r="16" spans="2:13" ht="15" thickBot="1" x14ac:dyDescent="0.35"/>
    <row r="17" spans="2:12" x14ac:dyDescent="0.3">
      <c r="B17" s="103" t="s">
        <v>12</v>
      </c>
      <c r="C17" s="103" t="s">
        <v>13</v>
      </c>
      <c r="D17" s="23"/>
      <c r="E17" s="103" t="s">
        <v>14</v>
      </c>
    </row>
    <row r="18" spans="2:12" ht="15" thickBot="1" x14ac:dyDescent="0.35">
      <c r="B18" s="104"/>
      <c r="C18" s="104"/>
      <c r="D18" s="24"/>
      <c r="E18" s="104"/>
    </row>
    <row r="19" spans="2:12" x14ac:dyDescent="0.3">
      <c r="B19" s="105" t="s">
        <v>16</v>
      </c>
      <c r="C19" s="107" t="str">
        <f>IF(COUNT(D7:D11)=0,"",COUNT(D7:D11)*160)</f>
        <v/>
      </c>
      <c r="D19" s="25"/>
      <c r="E19" s="105" t="s">
        <v>17</v>
      </c>
      <c r="G19" s="91"/>
      <c r="H19" s="91"/>
      <c r="I19" s="91"/>
      <c r="J19" s="91"/>
      <c r="K19" s="91"/>
      <c r="L19" s="91"/>
    </row>
    <row r="20" spans="2:12" ht="15" thickBot="1" x14ac:dyDescent="0.35">
      <c r="B20" s="106"/>
      <c r="C20" s="108"/>
      <c r="D20" s="26"/>
      <c r="E20" s="106"/>
      <c r="G20" s="92"/>
      <c r="H20" s="92"/>
      <c r="I20" s="92"/>
      <c r="J20" s="92"/>
      <c r="K20" s="92"/>
      <c r="L20" s="92"/>
    </row>
    <row r="21" spans="2:12" ht="29.4" thickBot="1" x14ac:dyDescent="0.35">
      <c r="B21" s="27" t="s">
        <v>18</v>
      </c>
      <c r="C21" s="78" t="str">
        <f>IF(C19&lt;&gt;"",L15-C19,"")</f>
        <v/>
      </c>
      <c r="D21" s="25"/>
      <c r="E21" s="27"/>
      <c r="G21" s="93" t="s">
        <v>31</v>
      </c>
      <c r="H21" s="94"/>
      <c r="I21" s="94"/>
      <c r="J21" s="94"/>
      <c r="K21" s="94"/>
      <c r="L21" s="95"/>
    </row>
    <row r="22" spans="2:12" ht="15" thickTop="1" x14ac:dyDescent="0.3">
      <c r="B22" s="83" t="s">
        <v>15</v>
      </c>
      <c r="C22" s="82"/>
      <c r="D22" s="81"/>
      <c r="E22" s="88"/>
      <c r="F22" s="87"/>
      <c r="G22" s="29"/>
      <c r="H22" s="30"/>
      <c r="I22" s="30"/>
      <c r="J22" s="30"/>
      <c r="K22" s="30"/>
      <c r="L22" s="31"/>
    </row>
    <row r="23" spans="2:12" x14ac:dyDescent="0.3">
      <c r="B23" s="84" t="s">
        <v>22</v>
      </c>
      <c r="C23" s="79"/>
      <c r="D23" s="80"/>
      <c r="E23" s="89"/>
      <c r="F23" s="87"/>
      <c r="G23" s="33"/>
      <c r="L23" s="34"/>
    </row>
    <row r="24" spans="2:12" ht="15" customHeight="1" x14ac:dyDescent="0.3">
      <c r="B24" s="84"/>
      <c r="C24" s="79"/>
      <c r="D24" s="80"/>
      <c r="E24" s="89"/>
      <c r="G24" s="72"/>
      <c r="H24" s="73"/>
      <c r="I24" s="73"/>
      <c r="J24" s="73"/>
      <c r="K24" s="73"/>
      <c r="L24" s="74"/>
    </row>
    <row r="25" spans="2:12" ht="15" customHeight="1" x14ac:dyDescent="0.3">
      <c r="B25" s="84" t="s">
        <v>23</v>
      </c>
      <c r="C25" s="79"/>
      <c r="D25" s="80"/>
      <c r="E25" s="89"/>
      <c r="F25" s="34"/>
      <c r="G25" s="96" t="s">
        <v>32</v>
      </c>
      <c r="H25" s="97"/>
      <c r="I25" s="97"/>
      <c r="J25" s="97"/>
      <c r="K25" s="97"/>
      <c r="L25" s="98"/>
    </row>
    <row r="26" spans="2:12" x14ac:dyDescent="0.3">
      <c r="B26" s="84"/>
      <c r="C26" s="79"/>
      <c r="D26" s="80"/>
      <c r="E26" s="89"/>
      <c r="F26" s="34"/>
      <c r="G26" s="96"/>
      <c r="H26" s="97"/>
      <c r="I26" s="97"/>
      <c r="J26" s="97"/>
      <c r="K26" s="97"/>
      <c r="L26" s="98"/>
    </row>
    <row r="27" spans="2:12" x14ac:dyDescent="0.3">
      <c r="B27" s="84" t="s">
        <v>24</v>
      </c>
      <c r="C27" s="28"/>
      <c r="D27" s="80"/>
      <c r="E27" s="79"/>
      <c r="F27" s="87"/>
      <c r="G27" s="96"/>
      <c r="H27" s="97"/>
      <c r="I27" s="97"/>
      <c r="J27" s="97"/>
      <c r="K27" s="97"/>
      <c r="L27" s="98"/>
    </row>
    <row r="28" spans="2:12" ht="15" thickBot="1" x14ac:dyDescent="0.35">
      <c r="B28" s="32"/>
      <c r="C28" s="85"/>
      <c r="D28" s="75"/>
      <c r="E28" s="90"/>
      <c r="F28" s="87"/>
      <c r="G28" s="96"/>
      <c r="H28" s="97"/>
      <c r="I28" s="97"/>
      <c r="J28" s="97"/>
      <c r="K28" s="97"/>
      <c r="L28" s="98"/>
    </row>
    <row r="29" spans="2:12" ht="15.6" thickTop="1" thickBot="1" x14ac:dyDescent="0.35">
      <c r="B29" s="35" t="s">
        <v>9</v>
      </c>
      <c r="C29" s="77">
        <f>SUM(C22:C28)</f>
        <v>0</v>
      </c>
      <c r="D29" s="75"/>
      <c r="E29" s="86"/>
      <c r="F29" s="76"/>
      <c r="G29" s="99"/>
      <c r="H29" s="100"/>
      <c r="I29" s="100"/>
      <c r="J29" s="100"/>
      <c r="K29" s="100"/>
      <c r="L29" s="101"/>
    </row>
  </sheetData>
  <sheetProtection algorithmName="SHA-512" hashValue="2iKvoPpFhG3fCiW5fSiw3kL9BX/kwhVt58gOEh3UfsSD/Z9HhUFxHjcmWWkX6KiFKU/nfqm6j+Mkt31aduCjMQ==" saltValue="mPKnLEWM+48bjp5g0sUCgg==" spinCount="100000" sheet="1" formatCells="0" formatColumns="0" formatRows="0" insertColumns="0" insertRows="0" insertHyperlinks="0" deleteColumns="0" deleteRows="0" sort="0" autoFilter="0" pivotTables="0"/>
  <mergeCells count="15">
    <mergeCell ref="G19:L20"/>
    <mergeCell ref="G21:L21"/>
    <mergeCell ref="G25:L29"/>
    <mergeCell ref="B1:L1"/>
    <mergeCell ref="B17:B18"/>
    <mergeCell ref="C17:C18"/>
    <mergeCell ref="E17:E18"/>
    <mergeCell ref="B19:B20"/>
    <mergeCell ref="C19:C20"/>
    <mergeCell ref="E19:E20"/>
    <mergeCell ref="B4:K4"/>
    <mergeCell ref="B13:C14"/>
    <mergeCell ref="J13:J14"/>
    <mergeCell ref="L13:L14"/>
    <mergeCell ref="C3:L3"/>
  </mergeCells>
  <conditionalFormatting sqref="C29">
    <cfRule type="cellIs" dxfId="0" priority="1" operator="equal">
      <formula>$C$21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9</xdr:col>
                    <xdr:colOff>30480</xdr:colOff>
                    <xdr:row>20</xdr:row>
                    <xdr:rowOff>563880</xdr:rowOff>
                  </from>
                  <to>
                    <xdr:col>9</xdr:col>
                    <xdr:colOff>723900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546D10-58AA-4627-81B7-229FE1B15E01}">
          <x14:formula1>
            <xm:f>Feuil1!$A$1:$A$2</xm:f>
          </x14:formula1>
          <xm:sqref>J7:J11 G7:G11</xm:sqref>
        </x14:dataValidation>
        <x14:dataValidation type="list" allowBlank="1" showInputMessage="1" showErrorMessage="1" xr:uid="{00000000-0002-0000-0100-000000000000}">
          <x14:formula1>
            <xm:f>'CATALOGUE DES CAMPS 2023'!$A$3:$A$7</xm:f>
          </x14:formula1>
          <xm:sqref>C7:C11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09B5-BBF8-4CB5-959E-6102A2861A35}">
  <dimension ref="A1:A2"/>
  <sheetViews>
    <sheetView workbookViewId="0">
      <selection activeCell="A3" sqref="A3"/>
    </sheetView>
  </sheetViews>
  <sheetFormatPr baseColWidth="10" defaultRowHeight="14.4" x14ac:dyDescent="0.3"/>
  <sheetData>
    <row r="1" spans="1:1" x14ac:dyDescent="0.3">
      <c r="A1" t="s">
        <v>19</v>
      </c>
    </row>
    <row r="2" spans="1:1" x14ac:dyDescent="0.3">
      <c r="A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1"/>
  <sheetViews>
    <sheetView workbookViewId="0">
      <selection activeCell="D19" sqref="D19"/>
    </sheetView>
  </sheetViews>
  <sheetFormatPr baseColWidth="10" defaultRowHeight="14.4" x14ac:dyDescent="0.3"/>
  <cols>
    <col min="1" max="1" width="32.88671875" customWidth="1"/>
    <col min="2" max="2" width="13.33203125" bestFit="1" customWidth="1"/>
    <col min="3" max="3" width="17.33203125" customWidth="1"/>
  </cols>
  <sheetData>
    <row r="2" spans="1:4" ht="28.8" x14ac:dyDescent="0.3">
      <c r="A2" s="8" t="s">
        <v>34</v>
      </c>
      <c r="B2" s="1" t="s">
        <v>25</v>
      </c>
      <c r="C2" s="2" t="s">
        <v>26</v>
      </c>
    </row>
    <row r="3" spans="1:4" x14ac:dyDescent="0.3">
      <c r="A3" t="s">
        <v>35</v>
      </c>
      <c r="B3" s="3">
        <v>330</v>
      </c>
      <c r="C3" s="3">
        <v>250</v>
      </c>
      <c r="D3" s="3"/>
    </row>
    <row r="4" spans="1:4" x14ac:dyDescent="0.3">
      <c r="A4" t="s">
        <v>36</v>
      </c>
      <c r="B4" s="3">
        <v>330</v>
      </c>
      <c r="C4" s="3">
        <v>250</v>
      </c>
      <c r="D4" s="3"/>
    </row>
    <row r="5" spans="1:4" x14ac:dyDescent="0.3">
      <c r="A5" t="s">
        <v>37</v>
      </c>
      <c r="B5" s="3">
        <v>650</v>
      </c>
      <c r="C5" s="3">
        <v>490</v>
      </c>
    </row>
    <row r="6" spans="1:4" x14ac:dyDescent="0.3">
      <c r="A6" t="s">
        <v>38</v>
      </c>
      <c r="B6" s="3">
        <v>650</v>
      </c>
      <c r="C6" s="3">
        <v>490</v>
      </c>
    </row>
    <row r="7" spans="1:4" x14ac:dyDescent="0.3">
      <c r="A7" t="s">
        <v>39</v>
      </c>
      <c r="B7" s="3">
        <v>650</v>
      </c>
      <c r="C7" s="3">
        <v>490</v>
      </c>
    </row>
    <row r="9" spans="1:4" x14ac:dyDescent="0.3">
      <c r="A9" s="8" t="s">
        <v>27</v>
      </c>
    </row>
    <row r="10" spans="1:4" x14ac:dyDescent="0.3">
      <c r="A10" t="s">
        <v>28</v>
      </c>
      <c r="B10" s="3">
        <v>55</v>
      </c>
    </row>
    <row r="11" spans="1:4" x14ac:dyDescent="0.3">
      <c r="A11" t="s">
        <v>29</v>
      </c>
      <c r="B11" s="3">
        <v>55</v>
      </c>
    </row>
  </sheetData>
  <sheetProtection algorithmName="SHA-512" hashValue="jlC/QRGw7Bj+Tf9eDd2SIQpP7m0WwVXqRObThDQVlmhs+ltz/nH7bMnyH5m6sXenz7NLZk09erxP10RxM8UM/g==" saltValue="fRpr+yTEyVU+9a41neVQY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COMPTABLE</vt:lpstr>
      <vt:lpstr>Feuil1</vt:lpstr>
      <vt:lpstr>CATALOGUE DES CAMPS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admin</cp:lastModifiedBy>
  <dcterms:created xsi:type="dcterms:W3CDTF">2022-02-22T08:36:59Z</dcterms:created>
  <dcterms:modified xsi:type="dcterms:W3CDTF">2023-02-14T09:14:52Z</dcterms:modified>
</cp:coreProperties>
</file>