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yYlQpVqjzpDq0THqgEJNuVP5qtMyddwf\GV_new\2023-2024\preparation formulaires inscription\"/>
    </mc:Choice>
  </mc:AlternateContent>
  <xr:revisionPtr revIDLastSave="0" documentId="13_ncr:1_{2C353C26-022D-4BD0-B542-66449609C59E}" xr6:coauthVersionLast="47" xr6:coauthVersionMax="47" xr10:uidLastSave="{00000000-0000-0000-0000-000000000000}"/>
  <workbookProtection workbookAlgorithmName="SHA-512" workbookHashValue="Wl/60iOqbArYEs8/sA/bjEifiUiP8uCxB567PcFrSBdnxb00NVdwWxsCyWiY2ZtKkdWevKAfz4Hos2MmWdRBbw==" workbookSaltValue="3ysp2jOAUjEtPkctwSL7gA==" workbookSpinCount="100000" lockStructure="1"/>
  <bookViews>
    <workbookView xWindow="-28920" yWindow="-2985" windowWidth="29040" windowHeight="17520" xr2:uid="{237418CD-922D-42ED-8EE0-9CC21DC58871}"/>
  </bookViews>
  <sheets>
    <sheet name="Feuil1" sheetId="1" r:id="rId1"/>
    <sheet name="Feuil2" sheetId="2" state="hidden" r:id="rId2"/>
  </sheets>
  <definedNames>
    <definedName name="adhesion_licence_adulte">Feuil1!$B$4</definedName>
    <definedName name="cours_adulte_1h">Feuil1!$B$6</definedName>
    <definedName name="cours_enfant_1h">Feuil1!$B$14</definedName>
    <definedName name="reduction_2eme_cours">Feuil1!$B$28</definedName>
    <definedName name="reduction_3eme_cours">Feuil1!$B$29</definedName>
    <definedName name="zero_un">Feuil2!$A$1:$A$2</definedName>
    <definedName name="zero_un_deux">Feuil2!$A$1:$A$3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C17" i="1"/>
  <c r="J13" i="1"/>
  <c r="K13" i="1"/>
  <c r="L13" i="1"/>
  <c r="R29" i="1"/>
  <c r="I5" i="1"/>
  <c r="H5" i="1"/>
  <c r="B15" i="1"/>
  <c r="B9" i="1"/>
  <c r="H9" i="1" s="1"/>
  <c r="B8" i="1"/>
  <c r="H8" i="1" s="1"/>
  <c r="B7" i="1"/>
  <c r="I7" i="1" s="1"/>
  <c r="D16" i="1"/>
  <c r="E16" i="1"/>
  <c r="F16" i="1"/>
  <c r="G16" i="1"/>
  <c r="C16" i="1"/>
  <c r="L14" i="1"/>
  <c r="K14" i="1"/>
  <c r="J14" i="1"/>
  <c r="L12" i="1"/>
  <c r="K12" i="1"/>
  <c r="J12" i="1"/>
  <c r="H6" i="1"/>
  <c r="I6" i="1"/>
  <c r="H10" i="1"/>
  <c r="I10" i="1"/>
  <c r="I4" i="1"/>
  <c r="H4" i="1"/>
  <c r="M16" i="1" l="1"/>
  <c r="M19" i="1"/>
  <c r="H7" i="1"/>
  <c r="H18" i="1" s="1"/>
  <c r="J15" i="1"/>
  <c r="K15" i="1"/>
  <c r="M20" i="1"/>
  <c r="I9" i="1"/>
  <c r="L15" i="1"/>
  <c r="L18" i="1" s="1"/>
  <c r="I8" i="1"/>
  <c r="J18" i="1" l="1"/>
  <c r="K18" i="1"/>
  <c r="I18" i="1"/>
  <c r="M18" i="1" l="1"/>
  <c r="M21" i="1" s="1"/>
</calcChain>
</file>

<file path=xl/sharedStrings.xml><?xml version="1.0" encoding="utf-8"?>
<sst xmlns="http://schemas.openxmlformats.org/spreadsheetml/2006/main" count="36" uniqueCount="30">
  <si>
    <t>1 cours adulte 1h</t>
  </si>
  <si>
    <t>adhésion/licence adulte</t>
  </si>
  <si>
    <t>adhésion/licence enfant</t>
  </si>
  <si>
    <t>1 cours enfant 1h</t>
  </si>
  <si>
    <t>2 cours adulte 1h</t>
  </si>
  <si>
    <t>réduction famille 2 personnes</t>
  </si>
  <si>
    <t>réduction famille 3 personnes</t>
  </si>
  <si>
    <t>3 et plus cours adulte 1h</t>
  </si>
  <si>
    <t>2 cours enfant 1h</t>
  </si>
  <si>
    <t>nombre</t>
  </si>
  <si>
    <t>adulte1</t>
  </si>
  <si>
    <t>adulte2</t>
  </si>
  <si>
    <t>enfant1</t>
  </si>
  <si>
    <t>enfant2</t>
  </si>
  <si>
    <t>enfant3</t>
  </si>
  <si>
    <t>ADULTES</t>
  </si>
  <si>
    <t>ENFANTS</t>
  </si>
  <si>
    <t>TOTAL A REGLER</t>
  </si>
  <si>
    <t>tarif unitaire</t>
  </si>
  <si>
    <t>prix</t>
  </si>
  <si>
    <t>nb personnes</t>
  </si>
  <si>
    <t>supplément par cours de 1h30 (marche nordique, sport co)</t>
  </si>
  <si>
    <t>supplément par cours adulte à nb limité (lady style, équilibre)</t>
  </si>
  <si>
    <t>réduction 2eme cours (par personne)</t>
  </si>
  <si>
    <t>réduction 3eme cours (par personne)</t>
  </si>
  <si>
    <t>TOTAL PAR PERSONNE</t>
  </si>
  <si>
    <t>TOTAL</t>
  </si>
  <si>
    <t>FAMILLE</t>
  </si>
  <si>
    <t>contrôle</t>
  </si>
  <si>
    <t>licencié autre club FFEPGV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</si>
</sst>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#,##0.00\ &quot;€&quot;"/>
    <numFmt numFmtId="165" formatCode="#,##0\ &quot;€&quot;"/>
    <numFmt numFmtId="166" formatCode="_-* #,##0\ &quot;€&quot;_-;\-* #,##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lightUp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bgColor theme="0" tint="-0.24997711111789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3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Border="1"/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3" borderId="0" xfId="0" applyFont="1" applyFill="1" applyAlignment="1">
      <alignment vertical="top"/>
    </xf>
    <xf numFmtId="0" fontId="10" fillId="2" borderId="3" xfId="0" applyFont="1" applyFill="1" applyBorder="1"/>
    <xf numFmtId="164" fontId="0" fillId="0" borderId="0" xfId="0" applyNumberFormat="1" applyAlignment="1">
      <alignment horizontal="center"/>
    </xf>
    <xf numFmtId="0" fontId="16" fillId="6" borderId="6" xfId="0" applyFont="1" applyFill="1" applyBorder="1" applyAlignment="1" applyProtection="1">
      <alignment horizontal="center"/>
      <protection locked="0"/>
    </xf>
    <xf numFmtId="0" fontId="16" fillId="6" borderId="10" xfId="0" applyFont="1" applyFill="1" applyBorder="1" applyAlignment="1" applyProtection="1">
      <alignment horizontal="center"/>
      <protection locked="0"/>
    </xf>
    <xf numFmtId="0" fontId="16" fillId="6" borderId="1" xfId="0" applyFont="1" applyFill="1" applyBorder="1" applyAlignment="1" applyProtection="1">
      <alignment horizontal="center"/>
      <protection locked="0"/>
    </xf>
    <xf numFmtId="0" fontId="16" fillId="6" borderId="4" xfId="0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 applyProtection="1">
      <alignment horizontal="center"/>
      <protection locked="0"/>
    </xf>
    <xf numFmtId="9" fontId="9" fillId="0" borderId="2" xfId="1" applyFont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vertical="top"/>
    </xf>
    <xf numFmtId="165" fontId="11" fillId="3" borderId="1" xfId="0" applyNumberFormat="1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/>
    </xf>
    <xf numFmtId="0" fontId="11" fillId="3" borderId="2" xfId="0" applyFont="1" applyFill="1" applyBorder="1"/>
    <xf numFmtId="165" fontId="11" fillId="3" borderId="2" xfId="0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9" fillId="2" borderId="3" xfId="0" applyFont="1" applyFill="1" applyBorder="1"/>
    <xf numFmtId="165" fontId="9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9" xfId="0" applyFont="1" applyFill="1" applyBorder="1" applyAlignment="1">
      <alignment horizontal="center"/>
    </xf>
    <xf numFmtId="42" fontId="16" fillId="0" borderId="11" xfId="0" applyNumberFormat="1" applyFont="1" applyBorder="1" applyAlignment="1">
      <alignment horizontal="center"/>
    </xf>
    <xf numFmtId="42" fontId="16" fillId="0" borderId="10" xfId="0" applyNumberFormat="1" applyFont="1" applyBorder="1" applyAlignment="1">
      <alignment horizontal="center"/>
    </xf>
    <xf numFmtId="42" fontId="16" fillId="0" borderId="5" xfId="0" applyNumberFormat="1" applyFont="1" applyBorder="1" applyAlignment="1">
      <alignment horizontal="center"/>
    </xf>
    <xf numFmtId="42" fontId="16" fillId="0" borderId="4" xfId="0" applyNumberFormat="1" applyFont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/>
    </xf>
    <xf numFmtId="166" fontId="16" fillId="0" borderId="4" xfId="0" applyNumberFormat="1" applyFont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166" fontId="0" fillId="7" borderId="14" xfId="0" applyNumberForma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166" fontId="0" fillId="7" borderId="15" xfId="0" applyNumberFormat="1" applyFill="1" applyBorder="1" applyAlignment="1">
      <alignment horizontal="center" vertical="center"/>
    </xf>
    <xf numFmtId="0" fontId="15" fillId="8" borderId="1" xfId="0" applyFont="1" applyFill="1" applyBorder="1"/>
    <xf numFmtId="165" fontId="16" fillId="8" borderId="1" xfId="0" applyNumberFormat="1" applyFont="1" applyFill="1" applyBorder="1" applyAlignment="1">
      <alignment horizontal="center"/>
    </xf>
    <xf numFmtId="0" fontId="0" fillId="8" borderId="0" xfId="0" applyFill="1"/>
    <xf numFmtId="0" fontId="15" fillId="2" borderId="1" xfId="0" applyFont="1" applyFill="1" applyBorder="1"/>
    <xf numFmtId="165" fontId="16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5" fillId="0" borderId="1" xfId="0" applyFont="1" applyBorder="1"/>
    <xf numFmtId="165" fontId="16" fillId="0" borderId="1" xfId="0" applyNumberFormat="1" applyFont="1" applyBorder="1" applyAlignment="1">
      <alignment horizontal="center"/>
    </xf>
    <xf numFmtId="0" fontId="15" fillId="0" borderId="2" xfId="0" applyFont="1" applyBorder="1"/>
    <xf numFmtId="165" fontId="16" fillId="0" borderId="2" xfId="0" applyNumberFormat="1" applyFont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165" fontId="7" fillId="7" borderId="3" xfId="0" applyNumberFormat="1" applyFont="1" applyFill="1" applyBorder="1" applyAlignment="1">
      <alignment horizontal="center" vertical="center"/>
    </xf>
    <xf numFmtId="0" fontId="15" fillId="10" borderId="6" xfId="0" applyFont="1" applyFill="1" applyBorder="1"/>
    <xf numFmtId="165" fontId="16" fillId="0" borderId="6" xfId="0" applyNumberFormat="1" applyFont="1" applyBorder="1" applyAlignment="1">
      <alignment horizontal="center"/>
    </xf>
    <xf numFmtId="0" fontId="15" fillId="10" borderId="1" xfId="0" applyFont="1" applyFill="1" applyBorder="1"/>
    <xf numFmtId="0" fontId="15" fillId="11" borderId="1" xfId="0" applyFont="1" applyFill="1" applyBorder="1"/>
    <xf numFmtId="0" fontId="15" fillId="12" borderId="1" xfId="0" applyFont="1" applyFill="1" applyBorder="1"/>
    <xf numFmtId="165" fontId="10" fillId="2" borderId="3" xfId="0" applyNumberFormat="1" applyFont="1" applyFill="1" applyBorder="1" applyAlignment="1">
      <alignment horizontal="center"/>
    </xf>
    <xf numFmtId="165" fontId="16" fillId="0" borderId="4" xfId="0" applyNumberFormat="1" applyFont="1" applyBorder="1" applyAlignment="1">
      <alignment horizontal="center"/>
    </xf>
    <xf numFmtId="0" fontId="12" fillId="5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</cellXfs>
  <cellStyles count="2">
    <cellStyle name="Normal" xfId="0" builtinId="0"/>
    <cellStyle name="Pourcentag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525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C2D0F-5D48-484A-93FC-5AE3C441FA0E}">
  <dimension ref="A1:R3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baseColWidth="10" defaultRowHeight="15" x14ac:dyDescent="0.25"/>
  <cols>
    <col min="1" max="1" width="44.5703125" customWidth="1"/>
    <col min="2" max="2" width="7.85546875" style="8" customWidth="1"/>
    <col min="3" max="7" width="6.140625" style="3" customWidth="1"/>
    <col min="8" max="12" width="6.85546875" style="3" customWidth="1"/>
    <col min="13" max="13" width="8.42578125" style="3" customWidth="1"/>
  </cols>
  <sheetData>
    <row r="1" spans="1:13" s="9" customFormat="1" ht="24" x14ac:dyDescent="0.25">
      <c r="A1" s="18"/>
      <c r="B1" s="19" t="s">
        <v>18</v>
      </c>
      <c r="C1" s="72" t="s">
        <v>9</v>
      </c>
      <c r="D1" s="72"/>
      <c r="E1" s="72"/>
      <c r="F1" s="72"/>
      <c r="G1" s="72"/>
      <c r="H1" s="73" t="s">
        <v>19</v>
      </c>
      <c r="I1" s="73"/>
      <c r="J1" s="73"/>
      <c r="K1" s="73"/>
      <c r="L1" s="74"/>
      <c r="M1" s="20" t="s">
        <v>26</v>
      </c>
    </row>
    <row r="2" spans="1:13" s="2" customFormat="1" x14ac:dyDescent="0.25">
      <c r="A2" s="21"/>
      <c r="B2" s="22"/>
      <c r="C2" s="23" t="s">
        <v>10</v>
      </c>
      <c r="D2" s="23" t="s">
        <v>11</v>
      </c>
      <c r="E2" s="23" t="s">
        <v>12</v>
      </c>
      <c r="F2" s="23" t="s">
        <v>13</v>
      </c>
      <c r="G2" s="23" t="s">
        <v>14</v>
      </c>
      <c r="H2" s="24" t="s">
        <v>10</v>
      </c>
      <c r="I2" s="24" t="s">
        <v>11</v>
      </c>
      <c r="J2" s="24" t="s">
        <v>12</v>
      </c>
      <c r="K2" s="24" t="s">
        <v>13</v>
      </c>
      <c r="L2" s="25" t="s">
        <v>14</v>
      </c>
      <c r="M2" s="26" t="s">
        <v>27</v>
      </c>
    </row>
    <row r="3" spans="1:13" s="10" customFormat="1" ht="15.75" thickBot="1" x14ac:dyDescent="0.3">
      <c r="A3" s="27" t="s">
        <v>15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x14ac:dyDescent="0.25">
      <c r="A4" s="65" t="s">
        <v>1</v>
      </c>
      <c r="B4" s="66">
        <v>28</v>
      </c>
      <c r="C4" s="12"/>
      <c r="D4" s="13"/>
      <c r="E4" s="31"/>
      <c r="F4" s="32"/>
      <c r="G4" s="33"/>
      <c r="H4" s="34">
        <f>C4*$B4</f>
        <v>0</v>
      </c>
      <c r="I4" s="35">
        <f>D4*$B4</f>
        <v>0</v>
      </c>
      <c r="J4" s="31"/>
      <c r="K4" s="32"/>
      <c r="L4" s="32"/>
      <c r="M4" s="30"/>
    </row>
    <row r="5" spans="1:13" x14ac:dyDescent="0.25">
      <c r="A5" s="67" t="s">
        <v>29</v>
      </c>
      <c r="B5" s="60">
        <v>0</v>
      </c>
      <c r="C5" s="14"/>
      <c r="D5" s="15"/>
      <c r="E5" s="31"/>
      <c r="F5" s="32"/>
      <c r="G5" s="33"/>
      <c r="H5" s="36">
        <f>C5*$B5</f>
        <v>0</v>
      </c>
      <c r="I5" s="37">
        <f>D5*$B5</f>
        <v>0</v>
      </c>
      <c r="J5" s="31"/>
      <c r="K5" s="32"/>
      <c r="L5" s="32"/>
      <c r="M5" s="30"/>
    </row>
    <row r="6" spans="1:13" x14ac:dyDescent="0.25">
      <c r="A6" s="68" t="s">
        <v>0</v>
      </c>
      <c r="B6" s="60">
        <v>87</v>
      </c>
      <c r="C6" s="14"/>
      <c r="D6" s="15"/>
      <c r="E6" s="31"/>
      <c r="F6" s="32"/>
      <c r="G6" s="33"/>
      <c r="H6" s="36">
        <f t="shared" ref="H6:H10" si="0">C6*$B6</f>
        <v>0</v>
      </c>
      <c r="I6" s="37">
        <f t="shared" ref="I6:I10" si="1">D6*$B6</f>
        <v>0</v>
      </c>
      <c r="J6" s="31"/>
      <c r="K6" s="32"/>
      <c r="L6" s="32"/>
      <c r="M6" s="30"/>
    </row>
    <row r="7" spans="1:13" x14ac:dyDescent="0.25">
      <c r="A7" s="68" t="s">
        <v>4</v>
      </c>
      <c r="B7" s="60">
        <f>ROUNDDOWN(cours_adulte_1h*(2+reduction_2eme_cours),0)</f>
        <v>152</v>
      </c>
      <c r="C7" s="14"/>
      <c r="D7" s="15"/>
      <c r="E7" s="31"/>
      <c r="F7" s="32"/>
      <c r="G7" s="33"/>
      <c r="H7" s="36">
        <f t="shared" si="0"/>
        <v>0</v>
      </c>
      <c r="I7" s="37">
        <f t="shared" si="1"/>
        <v>0</v>
      </c>
      <c r="J7" s="31"/>
      <c r="K7" s="32"/>
      <c r="L7" s="32"/>
      <c r="M7" s="30"/>
    </row>
    <row r="8" spans="1:13" x14ac:dyDescent="0.25">
      <c r="A8" s="68" t="s">
        <v>7</v>
      </c>
      <c r="B8" s="60">
        <f>ROUNDDOWN(cours_adulte_1h*(3+reduction_2eme_cours+reduction_3eme_cours),0)</f>
        <v>208</v>
      </c>
      <c r="C8" s="14"/>
      <c r="D8" s="15"/>
      <c r="E8" s="31"/>
      <c r="F8" s="32"/>
      <c r="G8" s="33"/>
      <c r="H8" s="36">
        <f t="shared" si="0"/>
        <v>0</v>
      </c>
      <c r="I8" s="37">
        <f t="shared" si="1"/>
        <v>0</v>
      </c>
      <c r="J8" s="31"/>
      <c r="K8" s="32"/>
      <c r="L8" s="32"/>
      <c r="M8" s="30"/>
    </row>
    <row r="9" spans="1:13" x14ac:dyDescent="0.25">
      <c r="A9" s="69" t="s">
        <v>21</v>
      </c>
      <c r="B9" s="60">
        <f>ROUNDDOWN(cours_adulte_1h*0.5,0)</f>
        <v>43</v>
      </c>
      <c r="C9" s="14"/>
      <c r="D9" s="15"/>
      <c r="E9" s="31"/>
      <c r="F9" s="32"/>
      <c r="G9" s="33"/>
      <c r="H9" s="36">
        <f t="shared" si="0"/>
        <v>0</v>
      </c>
      <c r="I9" s="37">
        <f t="shared" si="1"/>
        <v>0</v>
      </c>
      <c r="J9" s="31"/>
      <c r="K9" s="32"/>
      <c r="L9" s="32"/>
      <c r="M9" s="30"/>
    </row>
    <row r="10" spans="1:13" x14ac:dyDescent="0.25">
      <c r="A10" s="69" t="s">
        <v>22</v>
      </c>
      <c r="B10" s="60">
        <v>30</v>
      </c>
      <c r="C10" s="14"/>
      <c r="D10" s="15"/>
      <c r="E10" s="31"/>
      <c r="F10" s="32"/>
      <c r="G10" s="33"/>
      <c r="H10" s="36">
        <f t="shared" si="0"/>
        <v>0</v>
      </c>
      <c r="I10" s="37">
        <f t="shared" si="1"/>
        <v>0</v>
      </c>
      <c r="J10" s="31"/>
      <c r="K10" s="32"/>
      <c r="L10" s="32"/>
      <c r="M10" s="30"/>
    </row>
    <row r="11" spans="1:13" s="10" customFormat="1" ht="15.75" thickBot="1" x14ac:dyDescent="0.3">
      <c r="A11" s="27" t="s">
        <v>16</v>
      </c>
      <c r="B11" s="7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</row>
    <row r="12" spans="1:13" x14ac:dyDescent="0.25">
      <c r="A12" s="67" t="s">
        <v>2</v>
      </c>
      <c r="B12" s="71">
        <v>23</v>
      </c>
      <c r="C12" s="31"/>
      <c r="D12" s="33"/>
      <c r="E12" s="16"/>
      <c r="F12" s="14"/>
      <c r="G12" s="14"/>
      <c r="H12" s="41"/>
      <c r="I12" s="41"/>
      <c r="J12" s="44">
        <f>E12*$B12</f>
        <v>0</v>
      </c>
      <c r="K12" s="44">
        <f>F12*$B12</f>
        <v>0</v>
      </c>
      <c r="L12" s="45">
        <f>G12*$B12</f>
        <v>0</v>
      </c>
      <c r="M12" s="30"/>
    </row>
    <row r="13" spans="1:13" x14ac:dyDescent="0.25">
      <c r="A13" s="67" t="s">
        <v>29</v>
      </c>
      <c r="B13" s="71">
        <v>0</v>
      </c>
      <c r="C13" s="31"/>
      <c r="D13" s="33"/>
      <c r="E13" s="16"/>
      <c r="F13" s="14"/>
      <c r="G13" s="14"/>
      <c r="H13" s="41"/>
      <c r="I13" s="41"/>
      <c r="J13" s="44">
        <f t="shared" ref="J13" si="2">E13*$B13</f>
        <v>0</v>
      </c>
      <c r="K13" s="44">
        <f t="shared" ref="K13" si="3">F13*$B13</f>
        <v>0</v>
      </c>
      <c r="L13" s="45">
        <f t="shared" ref="L13" si="4">G13*$B13</f>
        <v>0</v>
      </c>
      <c r="M13" s="30"/>
    </row>
    <row r="14" spans="1:13" x14ac:dyDescent="0.25">
      <c r="A14" s="68" t="s">
        <v>3</v>
      </c>
      <c r="B14" s="71">
        <v>98</v>
      </c>
      <c r="C14" s="31"/>
      <c r="D14" s="33"/>
      <c r="E14" s="16"/>
      <c r="F14" s="14"/>
      <c r="G14" s="14"/>
      <c r="H14" s="41"/>
      <c r="I14" s="41"/>
      <c r="J14" s="44">
        <f t="shared" ref="J14:L15" si="5">E14*$B14</f>
        <v>0</v>
      </c>
      <c r="K14" s="44">
        <f t="shared" si="5"/>
        <v>0</v>
      </c>
      <c r="L14" s="45">
        <f t="shared" si="5"/>
        <v>0</v>
      </c>
      <c r="M14" s="30"/>
    </row>
    <row r="15" spans="1:13" x14ac:dyDescent="0.25">
      <c r="A15" s="68" t="s">
        <v>8</v>
      </c>
      <c r="B15" s="71">
        <f>ROUNDDOWN(cours_enfant_1h*(2+reduction_2eme_cours),0)</f>
        <v>171</v>
      </c>
      <c r="C15" s="31"/>
      <c r="D15" s="33"/>
      <c r="E15" s="16"/>
      <c r="F15" s="14"/>
      <c r="G15" s="14"/>
      <c r="H15" s="41"/>
      <c r="I15" s="41"/>
      <c r="J15" s="44">
        <f t="shared" si="5"/>
        <v>0</v>
      </c>
      <c r="K15" s="44">
        <f t="shared" si="5"/>
        <v>0</v>
      </c>
      <c r="L15" s="45">
        <f t="shared" si="5"/>
        <v>0</v>
      </c>
      <c r="M15" s="30"/>
    </row>
    <row r="16" spans="1:13" s="55" customFormat="1" x14ac:dyDescent="0.25">
      <c r="A16" s="53" t="s">
        <v>20</v>
      </c>
      <c r="B16" s="54"/>
      <c r="C16" s="38">
        <f>IF(SUM(C3:C15),1,0)</f>
        <v>0</v>
      </c>
      <c r="D16" s="38">
        <f>IF(SUM(D3:D15),1,0)</f>
        <v>0</v>
      </c>
      <c r="E16" s="39">
        <f>IF(SUM(E3:E15),1,0)</f>
        <v>0</v>
      </c>
      <c r="F16" s="39">
        <f>IF(SUM(F3:F15),1,0)</f>
        <v>0</v>
      </c>
      <c r="G16" s="39">
        <f>IF(SUM(G3:G15),1,0)</f>
        <v>0</v>
      </c>
      <c r="H16" s="46"/>
      <c r="I16" s="46"/>
      <c r="J16" s="46"/>
      <c r="K16" s="46"/>
      <c r="L16" s="47"/>
      <c r="M16" s="48">
        <f>SUM(C16:G16)</f>
        <v>0</v>
      </c>
    </row>
    <row r="17" spans="1:18" s="55" customFormat="1" x14ac:dyDescent="0.25">
      <c r="A17" s="53" t="s">
        <v>28</v>
      </c>
      <c r="B17" s="54"/>
      <c r="C17" s="39" t="str">
        <f>IF(SUM(C4:C5,C12:C13)&lt;&gt;1,"KO",IF(SUM(C6:C8,C14:C15)&lt;&gt;1,"KO","OK"))</f>
        <v>KO</v>
      </c>
      <c r="D17" s="39" t="str">
        <f>IF(SUM(D4:D5,D12:D13)&lt;&gt;1,"KO",IF(SUM(D6:D8,D14:D15)&lt;&gt;1,"KO","OK"))</f>
        <v>KO</v>
      </c>
      <c r="E17" s="39" t="str">
        <f>IF(SUM(E4:E5,E12:E13)&lt;&gt;1,"KO",IF(SUM(E6:E8,E14:E15)&lt;&gt;1,"KO","OK"))</f>
        <v>KO</v>
      </c>
      <c r="F17" s="39" t="str">
        <f>IF(SUM(F4:F5,F12:F13)&lt;&gt;1,"KO",IF(SUM(F6:F8,F14:F15)&lt;&gt;1,"KO","OK"))</f>
        <v>KO</v>
      </c>
      <c r="G17" s="39" t="str">
        <f>IF(SUM(G4:G5,G12:G13)&lt;&gt;1,"KO",IF(SUM(G6:G8,G14:G15)&lt;&gt;1,"KO","OK"))</f>
        <v>KO</v>
      </c>
      <c r="H17" s="46"/>
      <c r="I17" s="46"/>
      <c r="J17" s="46"/>
      <c r="K17" s="46"/>
      <c r="L17" s="47"/>
      <c r="M17" s="48"/>
    </row>
    <row r="18" spans="1:18" s="58" customFormat="1" x14ac:dyDescent="0.25">
      <c r="A18" s="56" t="s">
        <v>25</v>
      </c>
      <c r="B18" s="57"/>
      <c r="C18" s="40"/>
      <c r="D18" s="40"/>
      <c r="E18" s="40"/>
      <c r="F18" s="40"/>
      <c r="G18" s="40"/>
      <c r="H18" s="44">
        <f>SUM(H4:H15)</f>
        <v>0</v>
      </c>
      <c r="I18" s="44">
        <f>SUM(I4:I15)</f>
        <v>0</v>
      </c>
      <c r="J18" s="44">
        <f>SUM(J4:J15)</f>
        <v>0</v>
      </c>
      <c r="K18" s="44">
        <f>SUM(K4:K15)</f>
        <v>0</v>
      </c>
      <c r="L18" s="44">
        <f>SUM(L4:L15)</f>
        <v>0</v>
      </c>
      <c r="M18" s="49">
        <f>SUM(H18:L18)</f>
        <v>0</v>
      </c>
    </row>
    <row r="19" spans="1:18" x14ac:dyDescent="0.25">
      <c r="A19" s="59" t="s">
        <v>5</v>
      </c>
      <c r="B19" s="60">
        <v>-10</v>
      </c>
      <c r="C19" s="41"/>
      <c r="D19" s="41"/>
      <c r="E19" s="41"/>
      <c r="F19" s="41"/>
      <c r="G19" s="41"/>
      <c r="H19" s="41"/>
      <c r="I19" s="41"/>
      <c r="J19" s="41"/>
      <c r="K19" s="41"/>
      <c r="L19" s="50"/>
      <c r="M19" s="49">
        <f>IF(SUM(C$16:G$16)=2,B19,0)</f>
        <v>0</v>
      </c>
    </row>
    <row r="20" spans="1:18" x14ac:dyDescent="0.25">
      <c r="A20" s="61" t="s">
        <v>6</v>
      </c>
      <c r="B20" s="62">
        <v>-20</v>
      </c>
      <c r="C20" s="42"/>
      <c r="D20" s="42"/>
      <c r="E20" s="42"/>
      <c r="F20" s="42"/>
      <c r="G20" s="42"/>
      <c r="H20" s="42"/>
      <c r="I20" s="42"/>
      <c r="J20" s="42"/>
      <c r="K20" s="42"/>
      <c r="L20" s="51"/>
      <c r="M20" s="49">
        <f>IF(SUM(C$16:G$16) &gt;2,B20,0)</f>
        <v>0</v>
      </c>
    </row>
    <row r="21" spans="1:18" s="43" customFormat="1" ht="34.5" customHeight="1" thickBot="1" x14ac:dyDescent="0.3">
      <c r="A21" s="63" t="s">
        <v>17</v>
      </c>
      <c r="B21" s="64"/>
      <c r="M21" s="52">
        <f>SUM(M18:M20)</f>
        <v>0</v>
      </c>
    </row>
    <row r="22" spans="1:18" ht="2.25" customHeight="1" x14ac:dyDescent="0.25">
      <c r="A22" s="1"/>
      <c r="B22" s="7"/>
      <c r="M22" s="11"/>
    </row>
    <row r="23" spans="1:18" ht="2.25" customHeight="1" x14ac:dyDescent="0.25">
      <c r="A23" s="1"/>
      <c r="B23" s="7"/>
      <c r="M23" s="11"/>
    </row>
    <row r="24" spans="1:18" ht="2.25" customHeight="1" x14ac:dyDescent="0.25">
      <c r="A24" s="1"/>
      <c r="B24" s="7"/>
      <c r="M24" s="11"/>
    </row>
    <row r="25" spans="1:18" ht="2.25" customHeight="1" x14ac:dyDescent="0.25">
      <c r="A25" s="1"/>
      <c r="B25" s="7"/>
      <c r="M25" s="11"/>
    </row>
    <row r="26" spans="1:18" ht="2.25" customHeight="1" x14ac:dyDescent="0.25">
      <c r="A26" s="1"/>
      <c r="B26" s="7"/>
      <c r="M26" s="11"/>
    </row>
    <row r="27" spans="1:18" ht="2.25" customHeight="1" x14ac:dyDescent="0.25">
      <c r="A27" s="1"/>
      <c r="B27" s="7"/>
      <c r="M27" s="11"/>
    </row>
    <row r="28" spans="1:18" s="1" customFormat="1" hidden="1" x14ac:dyDescent="0.25">
      <c r="A28" s="6" t="s">
        <v>23</v>
      </c>
      <c r="B28" s="17">
        <v>-0.25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8" s="1" customFormat="1" hidden="1" x14ac:dyDescent="0.25">
      <c r="A29" s="6" t="s">
        <v>24</v>
      </c>
      <c r="B29" s="17">
        <v>-0.35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R29" s="1">
        <f>1200/300</f>
        <v>4</v>
      </c>
    </row>
    <row r="32" spans="1:18" x14ac:dyDescent="0.25">
      <c r="D32" s="5"/>
      <c r="E32" s="5"/>
    </row>
  </sheetData>
  <sheetProtection sheet="1" selectLockedCells="1"/>
  <mergeCells count="2">
    <mergeCell ref="C1:G1"/>
    <mergeCell ref="H1:L1"/>
  </mergeCells>
  <phoneticPr fontId="3" type="noConversion"/>
  <conditionalFormatting sqref="C17:G17">
    <cfRule type="containsText" dxfId="1" priority="1" operator="containsText" text="OK">
      <formula>NOT(ISERROR(SEARCH("OK",C17)))</formula>
    </cfRule>
    <cfRule type="containsText" dxfId="0" priority="2" operator="containsText" text="KO">
      <formula>NOT(ISERROR(SEARCH("KO",C17)))</formula>
    </cfRule>
  </conditionalFormatting>
  <dataValidations count="3">
    <dataValidation type="list" allowBlank="1" showInputMessage="1" showErrorMessage="1" sqref="C4:D8 E12:G15" xr:uid="{275905E2-23F0-483E-9B47-CFC1443889BC}">
      <formula1>zero_un</formula1>
    </dataValidation>
    <dataValidation type="list" allowBlank="1" showInputMessage="1" showErrorMessage="1" sqref="C9:D10" xr:uid="{47CA9146-3359-4AC0-BC28-4EE14ADF019F}">
      <formula1>zero_un_deux</formula1>
    </dataValidation>
    <dataValidation type="whole" allowBlank="1" showInputMessage="1" showErrorMessage="1" sqref="E4:G10 C12:D15" xr:uid="{4EA5F552-C575-40E0-8A21-C07AE9DBB041}">
      <formula1>0</formula1>
      <formula2>0</formula2>
    </dataValidation>
  </dataValidation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F91D2-D83C-4983-B3AE-9EFF05F9C9A8}">
  <dimension ref="A1:A3"/>
  <sheetViews>
    <sheetView workbookViewId="0">
      <selection sqref="A1:A3"/>
    </sheetView>
  </sheetViews>
  <sheetFormatPr baseColWidth="10"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Feuil1</vt:lpstr>
      <vt:lpstr>Feuil2</vt:lpstr>
      <vt:lpstr>adhesion_licence_adulte</vt:lpstr>
      <vt:lpstr>cours_adulte_1h</vt:lpstr>
      <vt:lpstr>cours_enfant_1h</vt:lpstr>
      <vt:lpstr>reduction_2eme_cours</vt:lpstr>
      <vt:lpstr>reduction_3eme_cours</vt:lpstr>
      <vt:lpstr>zero_un</vt:lpstr>
      <vt:lpstr>zero_un_deux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Fourel</dc:creator>
  <cp:lastModifiedBy>Anne-Marie Fourel</cp:lastModifiedBy>
  <cp:lastPrinted>2023-04-12T12:09:27Z</cp:lastPrinted>
  <dcterms:created xsi:type="dcterms:W3CDTF">2023-04-12T09:55:41Z</dcterms:created>
  <dcterms:modified xsi:type="dcterms:W3CDTF">2023-05-16T12:08:15Z</dcterms:modified>
</cp:coreProperties>
</file>